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8790" tabRatio="778" activeTab="0"/>
  </bookViews>
  <sheets>
    <sheet name="Index" sheetId="1" r:id="rId1"/>
    <sheet name="BU segmentation" sheetId="2" r:id="rId2"/>
    <sheet name="Ratios" sheetId="3" r:id="rId3"/>
    <sheet name="Group P&amp;L" sheetId="4" r:id="rId4"/>
    <sheet name="Group A&amp;L" sheetId="5" r:id="rId5"/>
    <sheet name="Group by divisions" sheetId="6" r:id="rId6"/>
    <sheet name="Asset quality" sheetId="7" r:id="rId7"/>
    <sheet name="WM" sheetId="8" r:id="rId8"/>
    <sheet name="Consumer" sheetId="9" r:id="rId9"/>
    <sheet name="CIB" sheetId="10" r:id="rId10"/>
    <sheet name="PI" sheetId="11" r:id="rId11"/>
    <sheet name="HF" sheetId="12" r:id="rId12"/>
  </sheets>
  <definedNames>
    <definedName name="_xlfn.IFERROR" hidden="1">#NAME?</definedName>
    <definedName name="_xlnm.Print_Area" localSheetId="6">'Asset quality'!$A$31:$I$89</definedName>
    <definedName name="_xlnm.Print_Area" localSheetId="9">'CIB'!$A$1:$I$43</definedName>
    <definedName name="_xlnm.Print_Area" localSheetId="8">'Consumer'!$A$1:$I$32</definedName>
    <definedName name="_xlnm.Print_Area" localSheetId="4">'Group A&amp;L'!$A$1:$I$47</definedName>
    <definedName name="_xlnm.Print_Area" localSheetId="3">'Group P&amp;L'!$A$1:$BO$24</definedName>
    <definedName name="_xlnm.Print_Area" localSheetId="11">'HF'!$A$1:$I$27</definedName>
    <definedName name="_xlnm.Print_Area" localSheetId="10">'PI'!$A$1:$I$28</definedName>
    <definedName name="_xlnm.Print_Area" localSheetId="7">'WM'!$A$1:$M$49</definedName>
    <definedName name="Z_0E15AC33_B897_458E_95A5_B0AF8F3D86C9_.wvu.Cols" localSheetId="6" hidden="1">'Asset quality'!$B:$J</definedName>
    <definedName name="Z_0E15AC33_B897_458E_95A5_B0AF8F3D86C9_.wvu.Cols" localSheetId="9" hidden="1">'CIB'!$B:$I,'CIB'!$AB:$AI</definedName>
    <definedName name="Z_0E15AC33_B897_458E_95A5_B0AF8F3D86C9_.wvu.Cols" localSheetId="8" hidden="1">'Consumer'!$B:$I,'Consumer'!$AB:$AI</definedName>
    <definedName name="Z_0E15AC33_B897_458E_95A5_B0AF8F3D86C9_.wvu.Cols" localSheetId="4" hidden="1">'Group A&amp;L'!$B:$I</definedName>
    <definedName name="Z_0E15AC33_B897_458E_95A5_B0AF8F3D86C9_.wvu.Cols" localSheetId="3" hidden="1">'Group P&amp;L'!$B:$AX,'Group P&amp;L'!$BQ:$DL</definedName>
    <definedName name="Z_0E15AC33_B897_458E_95A5_B0AF8F3D86C9_.wvu.Cols" localSheetId="11" hidden="1">'HF'!$B:$I,'HF'!$AB:$AI</definedName>
    <definedName name="Z_0E15AC33_B897_458E_95A5_B0AF8F3D86C9_.wvu.Cols" localSheetId="10" hidden="1">'PI'!$B:$I,'PI'!$AB:$AI</definedName>
    <definedName name="Z_0E15AC33_B897_458E_95A5_B0AF8F3D86C9_.wvu.Cols" localSheetId="2" hidden="1">'Ratios'!$B:$AX</definedName>
    <definedName name="Z_0E15AC33_B897_458E_95A5_B0AF8F3D86C9_.wvu.Cols" localSheetId="7" hidden="1">'WM'!$B:$I,'WM'!$AB:$AI</definedName>
    <definedName name="Z_0E15AC33_B897_458E_95A5_B0AF8F3D86C9_.wvu.PrintArea" localSheetId="6" hidden="1">'Asset quality'!$A$31:$I$89</definedName>
    <definedName name="Z_0E15AC33_B897_458E_95A5_B0AF8F3D86C9_.wvu.PrintArea" localSheetId="9" hidden="1">'CIB'!$A$1:$I$43</definedName>
    <definedName name="Z_0E15AC33_B897_458E_95A5_B0AF8F3D86C9_.wvu.PrintArea" localSheetId="8" hidden="1">'Consumer'!$A$1:$I$32</definedName>
    <definedName name="Z_0E15AC33_B897_458E_95A5_B0AF8F3D86C9_.wvu.PrintArea" localSheetId="4" hidden="1">'Group A&amp;L'!$A$1:$I$47</definedName>
    <definedName name="Z_0E15AC33_B897_458E_95A5_B0AF8F3D86C9_.wvu.PrintArea" localSheetId="3" hidden="1">'Group P&amp;L'!$A$1:$BO$24</definedName>
    <definedName name="Z_0E15AC33_B897_458E_95A5_B0AF8F3D86C9_.wvu.PrintArea" localSheetId="11" hidden="1">'HF'!$A$1:$I$27</definedName>
    <definedName name="Z_0E15AC33_B897_458E_95A5_B0AF8F3D86C9_.wvu.PrintArea" localSheetId="10" hidden="1">'PI'!$A$1:$I$28</definedName>
    <definedName name="Z_0E15AC33_B897_458E_95A5_B0AF8F3D86C9_.wvu.PrintArea" localSheetId="7" hidden="1">'WM'!$A$1:$M$49</definedName>
    <definedName name="Z_0E15AC33_B897_458E_95A5_B0AF8F3D86C9_.wvu.Rows" localSheetId="11" hidden="1">'HF'!$51:$87</definedName>
    <definedName name="Z_4C7A14E7_AD00_46E8_AB5D_3B7C7D71CC1B_.wvu.Cols" localSheetId="6" hidden="1">'Asset quality'!$B:$J</definedName>
    <definedName name="Z_4C7A14E7_AD00_46E8_AB5D_3B7C7D71CC1B_.wvu.Cols" localSheetId="9" hidden="1">'CIB'!$B:$I,'CIB'!$AB:$AI</definedName>
    <definedName name="Z_4C7A14E7_AD00_46E8_AB5D_3B7C7D71CC1B_.wvu.Cols" localSheetId="8" hidden="1">'Consumer'!$B:$I,'Consumer'!$AB:$AI</definedName>
    <definedName name="Z_4C7A14E7_AD00_46E8_AB5D_3B7C7D71CC1B_.wvu.Cols" localSheetId="4" hidden="1">'Group A&amp;L'!$B:$I</definedName>
    <definedName name="Z_4C7A14E7_AD00_46E8_AB5D_3B7C7D71CC1B_.wvu.Cols" localSheetId="3" hidden="1">'Group P&amp;L'!$B:$AX,'Group P&amp;L'!$BQ:$DL</definedName>
    <definedName name="Z_4C7A14E7_AD00_46E8_AB5D_3B7C7D71CC1B_.wvu.Cols" localSheetId="11" hidden="1">'HF'!$B:$I,'HF'!$AB:$AI</definedName>
    <definedName name="Z_4C7A14E7_AD00_46E8_AB5D_3B7C7D71CC1B_.wvu.Cols" localSheetId="10" hidden="1">'PI'!$B:$I,'PI'!$AB:$AI</definedName>
    <definedName name="Z_4C7A14E7_AD00_46E8_AB5D_3B7C7D71CC1B_.wvu.Cols" localSheetId="2" hidden="1">'Ratios'!$B:$AX</definedName>
    <definedName name="Z_4C7A14E7_AD00_46E8_AB5D_3B7C7D71CC1B_.wvu.Cols" localSheetId="7" hidden="1">'WM'!$B:$I,'WM'!$AB:$AI</definedName>
    <definedName name="Z_4C7A14E7_AD00_46E8_AB5D_3B7C7D71CC1B_.wvu.PrintArea" localSheetId="6" hidden="1">'Asset quality'!$A$31:$I$89</definedName>
    <definedName name="Z_4C7A14E7_AD00_46E8_AB5D_3B7C7D71CC1B_.wvu.PrintArea" localSheetId="9" hidden="1">'CIB'!$A$1:$I$43</definedName>
    <definedName name="Z_4C7A14E7_AD00_46E8_AB5D_3B7C7D71CC1B_.wvu.PrintArea" localSheetId="8" hidden="1">'Consumer'!$A$1:$I$32</definedName>
    <definedName name="Z_4C7A14E7_AD00_46E8_AB5D_3B7C7D71CC1B_.wvu.PrintArea" localSheetId="4" hidden="1">'Group A&amp;L'!$A$1:$I$47</definedName>
    <definedName name="Z_4C7A14E7_AD00_46E8_AB5D_3B7C7D71CC1B_.wvu.PrintArea" localSheetId="3" hidden="1">'Group P&amp;L'!$A$1:$BO$24</definedName>
    <definedName name="Z_4C7A14E7_AD00_46E8_AB5D_3B7C7D71CC1B_.wvu.PrintArea" localSheetId="11" hidden="1">'HF'!$A$1:$I$27</definedName>
    <definedName name="Z_4C7A14E7_AD00_46E8_AB5D_3B7C7D71CC1B_.wvu.PrintArea" localSheetId="10" hidden="1">'PI'!$A$1:$I$28</definedName>
    <definedName name="Z_4C7A14E7_AD00_46E8_AB5D_3B7C7D71CC1B_.wvu.PrintArea" localSheetId="7" hidden="1">'WM'!$A$1:$M$49</definedName>
    <definedName name="Z_4C7A14E7_AD00_46E8_AB5D_3B7C7D71CC1B_.wvu.Rows" localSheetId="11" hidden="1">'HF'!$51:$87</definedName>
    <definedName name="Z_533D56F8_DFE1_488A_9120_194D4B571839_.wvu.Cols" localSheetId="6" hidden="1">'Asset quality'!$B:$J</definedName>
    <definedName name="Z_533D56F8_DFE1_488A_9120_194D4B571839_.wvu.Cols" localSheetId="9" hidden="1">'CIB'!$B:$I,'CIB'!$AB:$AI</definedName>
    <definedName name="Z_533D56F8_DFE1_488A_9120_194D4B571839_.wvu.Cols" localSheetId="8" hidden="1">'Consumer'!$B:$I,'Consumer'!$AB:$AI</definedName>
    <definedName name="Z_533D56F8_DFE1_488A_9120_194D4B571839_.wvu.Cols" localSheetId="4" hidden="1">'Group A&amp;L'!$B:$I</definedName>
    <definedName name="Z_533D56F8_DFE1_488A_9120_194D4B571839_.wvu.Cols" localSheetId="3" hidden="1">'Group P&amp;L'!$B:$AX,'Group P&amp;L'!$BQ:$DL</definedName>
    <definedName name="Z_533D56F8_DFE1_488A_9120_194D4B571839_.wvu.Cols" localSheetId="11" hidden="1">'HF'!$B:$I,'HF'!$AB:$AI</definedName>
    <definedName name="Z_533D56F8_DFE1_488A_9120_194D4B571839_.wvu.Cols" localSheetId="10" hidden="1">'PI'!$B:$I,'PI'!$AB:$AI</definedName>
    <definedName name="Z_533D56F8_DFE1_488A_9120_194D4B571839_.wvu.Cols" localSheetId="2" hidden="1">'Ratios'!$B:$AX</definedName>
    <definedName name="Z_533D56F8_DFE1_488A_9120_194D4B571839_.wvu.Cols" localSheetId="7" hidden="1">'WM'!$B:$I,'WM'!$AB:$AI</definedName>
    <definedName name="Z_533D56F8_DFE1_488A_9120_194D4B571839_.wvu.PrintArea" localSheetId="6" hidden="1">'Asset quality'!$A$31:$I$89</definedName>
    <definedName name="Z_533D56F8_DFE1_488A_9120_194D4B571839_.wvu.PrintArea" localSheetId="9" hidden="1">'CIB'!$A$1:$I$43</definedName>
    <definedName name="Z_533D56F8_DFE1_488A_9120_194D4B571839_.wvu.PrintArea" localSheetId="8" hidden="1">'Consumer'!$A$1:$I$32</definedName>
    <definedName name="Z_533D56F8_DFE1_488A_9120_194D4B571839_.wvu.PrintArea" localSheetId="4" hidden="1">'Group A&amp;L'!$A$1:$I$47</definedName>
    <definedName name="Z_533D56F8_DFE1_488A_9120_194D4B571839_.wvu.PrintArea" localSheetId="3" hidden="1">'Group P&amp;L'!$A$1:$BO$24</definedName>
    <definedName name="Z_533D56F8_DFE1_488A_9120_194D4B571839_.wvu.PrintArea" localSheetId="11" hidden="1">'HF'!$A$1:$I$27</definedName>
    <definedName name="Z_533D56F8_DFE1_488A_9120_194D4B571839_.wvu.PrintArea" localSheetId="10" hidden="1">'PI'!$A$1:$I$28</definedName>
    <definedName name="Z_533D56F8_DFE1_488A_9120_194D4B571839_.wvu.PrintArea" localSheetId="7" hidden="1">'WM'!$A$1:$M$49</definedName>
    <definedName name="Z_533D56F8_DFE1_488A_9120_194D4B571839_.wvu.Rows" localSheetId="11" hidden="1">'HF'!$51:$87</definedName>
    <definedName name="Z_B1BD3D7C_E542_4B8C_B333_447A95B0FEE1_.wvu.Cols" localSheetId="6" hidden="1">'Asset quality'!$B:$J</definedName>
    <definedName name="Z_B1BD3D7C_E542_4B8C_B333_447A95B0FEE1_.wvu.Cols" localSheetId="9" hidden="1">'CIB'!$B:$I,'CIB'!$AB:$AI</definedName>
    <definedName name="Z_B1BD3D7C_E542_4B8C_B333_447A95B0FEE1_.wvu.Cols" localSheetId="8" hidden="1">'Consumer'!$B:$I,'Consumer'!$AB:$AI</definedName>
    <definedName name="Z_B1BD3D7C_E542_4B8C_B333_447A95B0FEE1_.wvu.Cols" localSheetId="4" hidden="1">'Group A&amp;L'!$B:$I</definedName>
    <definedName name="Z_B1BD3D7C_E542_4B8C_B333_447A95B0FEE1_.wvu.Cols" localSheetId="3" hidden="1">'Group P&amp;L'!$B:$AX,'Group P&amp;L'!$BQ:$DL</definedName>
    <definedName name="Z_B1BD3D7C_E542_4B8C_B333_447A95B0FEE1_.wvu.Cols" localSheetId="11" hidden="1">'HF'!$B:$I,'HF'!$AB:$AI</definedName>
    <definedName name="Z_B1BD3D7C_E542_4B8C_B333_447A95B0FEE1_.wvu.Cols" localSheetId="10" hidden="1">'PI'!$B:$I,'PI'!$AB:$AI</definedName>
    <definedName name="Z_B1BD3D7C_E542_4B8C_B333_447A95B0FEE1_.wvu.Cols" localSheetId="2" hidden="1">'Ratios'!$B:$AX</definedName>
    <definedName name="Z_B1BD3D7C_E542_4B8C_B333_447A95B0FEE1_.wvu.Cols" localSheetId="7" hidden="1">'WM'!$B:$I,'WM'!$AB:$AI</definedName>
    <definedName name="Z_B1BD3D7C_E542_4B8C_B333_447A95B0FEE1_.wvu.PrintArea" localSheetId="6" hidden="1">'Asset quality'!$A$31:$I$89</definedName>
    <definedName name="Z_B1BD3D7C_E542_4B8C_B333_447A95B0FEE1_.wvu.PrintArea" localSheetId="9" hidden="1">'CIB'!$A$1:$I$43</definedName>
    <definedName name="Z_B1BD3D7C_E542_4B8C_B333_447A95B0FEE1_.wvu.PrintArea" localSheetId="8" hidden="1">'Consumer'!$A$1:$I$32</definedName>
    <definedName name="Z_B1BD3D7C_E542_4B8C_B333_447A95B0FEE1_.wvu.PrintArea" localSheetId="4" hidden="1">'Group A&amp;L'!$A$1:$I$47</definedName>
    <definedName name="Z_B1BD3D7C_E542_4B8C_B333_447A95B0FEE1_.wvu.PrintArea" localSheetId="3" hidden="1">'Group P&amp;L'!$A$1:$BO$24</definedName>
    <definedName name="Z_B1BD3D7C_E542_4B8C_B333_447A95B0FEE1_.wvu.PrintArea" localSheetId="11" hidden="1">'HF'!$A$1:$I$27</definedName>
    <definedName name="Z_B1BD3D7C_E542_4B8C_B333_447A95B0FEE1_.wvu.PrintArea" localSheetId="10" hidden="1">'PI'!$A$1:$I$28</definedName>
    <definedName name="Z_B1BD3D7C_E542_4B8C_B333_447A95B0FEE1_.wvu.PrintArea" localSheetId="7" hidden="1">'WM'!$A$1:$M$49</definedName>
    <definedName name="Z_B1BD3D7C_E542_4B8C_B333_447A95B0FEE1_.wvu.Rows" localSheetId="11" hidden="1">'HF'!$51:$87</definedName>
    <definedName name="Z_D192F3C4_149E_44DE_A138_E2DE2A8DEFBF_.wvu.Cols" localSheetId="6" hidden="1">'Asset quality'!$B:$J</definedName>
    <definedName name="Z_D192F3C4_149E_44DE_A138_E2DE2A8DEFBF_.wvu.Cols" localSheetId="9" hidden="1">'CIB'!$B:$I,'CIB'!$AB:$AI</definedName>
    <definedName name="Z_D192F3C4_149E_44DE_A138_E2DE2A8DEFBF_.wvu.Cols" localSheetId="8" hidden="1">'Consumer'!$B:$I,'Consumer'!$AB:$AI</definedName>
    <definedName name="Z_D192F3C4_149E_44DE_A138_E2DE2A8DEFBF_.wvu.Cols" localSheetId="4" hidden="1">'Group A&amp;L'!$B:$I</definedName>
    <definedName name="Z_D192F3C4_149E_44DE_A138_E2DE2A8DEFBF_.wvu.Cols" localSheetId="3" hidden="1">'Group P&amp;L'!$B:$AX,'Group P&amp;L'!$BQ:$DL</definedName>
    <definedName name="Z_D192F3C4_149E_44DE_A138_E2DE2A8DEFBF_.wvu.Cols" localSheetId="11" hidden="1">'HF'!$B:$I,'HF'!$AB:$AI</definedName>
    <definedName name="Z_D192F3C4_149E_44DE_A138_E2DE2A8DEFBF_.wvu.Cols" localSheetId="10" hidden="1">'PI'!$B:$I,'PI'!$AB:$AI</definedName>
    <definedName name="Z_D192F3C4_149E_44DE_A138_E2DE2A8DEFBF_.wvu.Cols" localSheetId="2" hidden="1">'Ratios'!$B:$AX</definedName>
    <definedName name="Z_D192F3C4_149E_44DE_A138_E2DE2A8DEFBF_.wvu.Cols" localSheetId="7" hidden="1">'WM'!$B:$I,'WM'!$AB:$AI</definedName>
    <definedName name="Z_D192F3C4_149E_44DE_A138_E2DE2A8DEFBF_.wvu.PrintArea" localSheetId="6" hidden="1">'Asset quality'!$A$31:$I$89</definedName>
    <definedName name="Z_D192F3C4_149E_44DE_A138_E2DE2A8DEFBF_.wvu.PrintArea" localSheetId="9" hidden="1">'CIB'!$A$1:$I$43</definedName>
    <definedName name="Z_D192F3C4_149E_44DE_A138_E2DE2A8DEFBF_.wvu.PrintArea" localSheetId="8" hidden="1">'Consumer'!$A$1:$I$32</definedName>
    <definedName name="Z_D192F3C4_149E_44DE_A138_E2DE2A8DEFBF_.wvu.PrintArea" localSheetId="4" hidden="1">'Group A&amp;L'!$A$1:$I$47</definedName>
    <definedName name="Z_D192F3C4_149E_44DE_A138_E2DE2A8DEFBF_.wvu.PrintArea" localSheetId="3" hidden="1">'Group P&amp;L'!$A$1:$BO$24</definedName>
    <definedName name="Z_D192F3C4_149E_44DE_A138_E2DE2A8DEFBF_.wvu.PrintArea" localSheetId="11" hidden="1">'HF'!$A$1:$I$27</definedName>
    <definedName name="Z_D192F3C4_149E_44DE_A138_E2DE2A8DEFBF_.wvu.PrintArea" localSheetId="10" hidden="1">'PI'!$A$1:$I$28</definedName>
    <definedName name="Z_D192F3C4_149E_44DE_A138_E2DE2A8DEFBF_.wvu.PrintArea" localSheetId="7" hidden="1">'WM'!$A$1:$M$49</definedName>
    <definedName name="Z_D192F3C4_149E_44DE_A138_E2DE2A8DEFBF_.wvu.Rows" localSheetId="11" hidden="1">'HF'!$51:$87</definedName>
  </definedNames>
  <calcPr fullCalcOnLoad="1"/>
</workbook>
</file>

<file path=xl/sharedStrings.xml><?xml version="1.0" encoding="utf-8"?>
<sst xmlns="http://schemas.openxmlformats.org/spreadsheetml/2006/main" count="1166" uniqueCount="328">
  <si>
    <t>1Q12</t>
  </si>
  <si>
    <t>2Q12</t>
  </si>
  <si>
    <t>3Q12</t>
  </si>
  <si>
    <t>4Q12</t>
  </si>
  <si>
    <t>1Q13</t>
  </si>
  <si>
    <t>2Q13</t>
  </si>
  <si>
    <t>3Q13</t>
  </si>
  <si>
    <t>4Q13</t>
  </si>
  <si>
    <t>1Q</t>
  </si>
  <si>
    <t>2Q</t>
  </si>
  <si>
    <t>3Q</t>
  </si>
  <si>
    <t>4Q</t>
  </si>
  <si>
    <t xml:space="preserve">Margine di interesse </t>
  </si>
  <si>
    <t>Proventi di tesoreria</t>
  </si>
  <si>
    <t xml:space="preserve">Commissioni ed altri proventi netti </t>
  </si>
  <si>
    <t xml:space="preserve">Margine di intermediazione </t>
  </si>
  <si>
    <t xml:space="preserve">Costi del personale </t>
  </si>
  <si>
    <t xml:space="preserve">Spese amministrative </t>
  </si>
  <si>
    <t xml:space="preserve">Costi di struttura </t>
  </si>
  <si>
    <t>Utili/(perdite) da cessione azioni AFS</t>
  </si>
  <si>
    <t>(Rettifiche)/riprese di valore nette su crediti</t>
  </si>
  <si>
    <t>(Rettifiche)/riprese di valore nette su altre attività fin.</t>
  </si>
  <si>
    <t>Altri utili/(perdite)</t>
  </si>
  <si>
    <t xml:space="preserve">Risultato lordo </t>
  </si>
  <si>
    <t xml:space="preserve">Imposte sul reddito </t>
  </si>
  <si>
    <t xml:space="preserve">Risultato di pertinenza di terzi </t>
  </si>
  <si>
    <t xml:space="preserve">Utile netto </t>
  </si>
  <si>
    <t>(€ mln)</t>
  </si>
  <si>
    <t>wb vecchio</t>
  </si>
  <si>
    <t>altre vecchio</t>
  </si>
  <si>
    <t>Principal Investing
(€ mln)</t>
  </si>
  <si>
    <t>Esercizio 05/06</t>
  </si>
  <si>
    <t>Esercizio 06/07</t>
  </si>
  <si>
    <t>Esercizio 08/09</t>
  </si>
  <si>
    <t>Esercizio 09/10</t>
  </si>
  <si>
    <t>Esercizio 10/11</t>
  </si>
  <si>
    <t>Esercizio 07/08 - PF</t>
  </si>
  <si>
    <t>1Q06</t>
  </si>
  <si>
    <t>2Q06</t>
  </si>
  <si>
    <t>3Q06</t>
  </si>
  <si>
    <t>4Q06</t>
  </si>
  <si>
    <t>1Q07</t>
  </si>
  <si>
    <t>2Q07</t>
  </si>
  <si>
    <t>3Q07</t>
  </si>
  <si>
    <t>4Q07</t>
  </si>
  <si>
    <t>1Q08</t>
  </si>
  <si>
    <t>2Q08</t>
  </si>
  <si>
    <t>3Q08</t>
  </si>
  <si>
    <t>4Q08</t>
  </si>
  <si>
    <t>1Q09</t>
  </si>
  <si>
    <t>2Q09</t>
  </si>
  <si>
    <t>3Q09</t>
  </si>
  <si>
    <t>4Q09</t>
  </si>
  <si>
    <t>1Q10</t>
  </si>
  <si>
    <t>2Q10</t>
  </si>
  <si>
    <t>3Q10</t>
  </si>
  <si>
    <t>4Q10</t>
  </si>
  <si>
    <t>Mediobanca Group Investor Relations</t>
  </si>
  <si>
    <t>Mediobanca Group</t>
  </si>
  <si>
    <t>Website link:</t>
  </si>
  <si>
    <t>PI</t>
  </si>
  <si>
    <t>investor.relations@mediobanca.com</t>
  </si>
  <si>
    <t xml:space="preserve">Email: </t>
  </si>
  <si>
    <t>Tel. no. (0039) 02-8829.290</t>
  </si>
  <si>
    <t>Matteo Carotta</t>
  </si>
  <si>
    <t>Tel. no. (0039) 02-8829.647</t>
  </si>
  <si>
    <t>Luisa Demaria</t>
  </si>
  <si>
    <t>Tel. no. (0039) 02-8829.860</t>
  </si>
  <si>
    <t>Jessica Spina</t>
  </si>
  <si>
    <t>Piazzetta Cuccia 1, 20121 Milan, Italy</t>
  </si>
  <si>
    <t>CONTACTS</t>
  </si>
  <si>
    <t>INDEX</t>
  </si>
  <si>
    <t>n.d.</t>
  </si>
  <si>
    <t>BBB+</t>
  </si>
  <si>
    <t>BBB-</t>
  </si>
  <si>
    <t>BBB</t>
  </si>
  <si>
    <t>A</t>
  </si>
  <si>
    <t>A+</t>
  </si>
  <si>
    <t>AA-</t>
  </si>
  <si>
    <t xml:space="preserve">  Consumer</t>
  </si>
  <si>
    <t xml:space="preserve">  Wealth Management</t>
  </si>
  <si>
    <t xml:space="preserve">  Holding Functions (Leasing)</t>
  </si>
  <si>
    <t>Ratios &amp; Per share data</t>
  </si>
  <si>
    <t>Group P&amp;L</t>
  </si>
  <si>
    <t>Group A&amp;L</t>
  </si>
  <si>
    <t>CIB</t>
  </si>
  <si>
    <t>Consumer</t>
  </si>
  <si>
    <t>WM</t>
  </si>
  <si>
    <t>Asset quality</t>
  </si>
  <si>
    <t>TFA</t>
  </si>
  <si>
    <t xml:space="preserve">MB Group </t>
  </si>
  <si>
    <t>Financial year  04/05</t>
  </si>
  <si>
    <t>Financial year  05/06</t>
  </si>
  <si>
    <t>Financial year 06/07</t>
  </si>
  <si>
    <t xml:space="preserve">Financial year 07/08 </t>
  </si>
  <si>
    <t>Financial year 08/09</t>
  </si>
  <si>
    <t>Financial year 09/10</t>
  </si>
  <si>
    <t>Financial year 10/11</t>
  </si>
  <si>
    <t>Financial year 11/12</t>
  </si>
  <si>
    <t>Financial year 12/13</t>
  </si>
  <si>
    <t>Financial year 13/14</t>
  </si>
  <si>
    <t>Financial year 14/15</t>
  </si>
  <si>
    <t>Financial year 15/16</t>
  </si>
  <si>
    <t>Financial year 16/17</t>
  </si>
  <si>
    <t>June</t>
  </si>
  <si>
    <t>September  3m</t>
  </si>
  <si>
    <t>December 6m</t>
  </si>
  <si>
    <t xml:space="preserve">March     9m </t>
  </si>
  <si>
    <t>June      12m</t>
  </si>
  <si>
    <t>September
3m</t>
  </si>
  <si>
    <t>December
6m</t>
  </si>
  <si>
    <t xml:space="preserve">March
9m </t>
  </si>
  <si>
    <t>June
12m</t>
  </si>
  <si>
    <t>Ratios (%)</t>
  </si>
  <si>
    <t>Total assets / Net equity</t>
  </si>
  <si>
    <t xml:space="preserve"> S&amp;P Rating</t>
  </si>
  <si>
    <t xml:space="preserve"> Fitch Rating</t>
  </si>
  <si>
    <t xml:space="preserve">Cost / Income </t>
  </si>
  <si>
    <t>EPS</t>
  </si>
  <si>
    <t>BVPS</t>
  </si>
  <si>
    <t>DPS</t>
  </si>
  <si>
    <t xml:space="preserve">No. shares (m) </t>
  </si>
  <si>
    <t>MB GROUP € m</t>
  </si>
  <si>
    <t>Financial year 07/08</t>
  </si>
  <si>
    <t>Financial Year 10/11</t>
  </si>
  <si>
    <t>Financial Year 11/12</t>
  </si>
  <si>
    <t>QUARTERS €m</t>
  </si>
  <si>
    <t>June                 12m</t>
  </si>
  <si>
    <t>September 3m</t>
  </si>
  <si>
    <t>March       9m</t>
  </si>
  <si>
    <t>June        12m</t>
  </si>
  <si>
    <t>1Q11</t>
  </si>
  <si>
    <t>2Q11</t>
  </si>
  <si>
    <t>3Q11</t>
  </si>
  <si>
    <t>4Q11</t>
  </si>
  <si>
    <t>1Q14</t>
  </si>
  <si>
    <t>2Q14</t>
  </si>
  <si>
    <t>3Q14</t>
  </si>
  <si>
    <t>4Q14</t>
  </si>
  <si>
    <t>1Q15</t>
  </si>
  <si>
    <t>2Q15</t>
  </si>
  <si>
    <t>3Q15</t>
  </si>
  <si>
    <t>4Q15</t>
  </si>
  <si>
    <t>1Q16</t>
  </si>
  <si>
    <t>2Q16</t>
  </si>
  <si>
    <t>3Q16</t>
  </si>
  <si>
    <t>4Q16</t>
  </si>
  <si>
    <t xml:space="preserve">Net interest income </t>
  </si>
  <si>
    <t xml:space="preserve">Net treasury income </t>
  </si>
  <si>
    <t xml:space="preserve">Net fee and commission income </t>
  </si>
  <si>
    <t xml:space="preserve">Equity-accounted companies </t>
  </si>
  <si>
    <t xml:space="preserve">Total income </t>
  </si>
  <si>
    <t xml:space="preserve">Labour costs </t>
  </si>
  <si>
    <t xml:space="preserve">Administrative expenses </t>
  </si>
  <si>
    <t>Operating costs</t>
  </si>
  <si>
    <t>Loan loss provisions</t>
  </si>
  <si>
    <t>Provisions for other financial assets</t>
  </si>
  <si>
    <t>Other income (losses)</t>
  </si>
  <si>
    <t xml:space="preserve">Profit before tax </t>
  </si>
  <si>
    <t xml:space="preserve">Income tax for the period </t>
  </si>
  <si>
    <t>Minority interest</t>
  </si>
  <si>
    <t xml:space="preserve">Net profit </t>
  </si>
  <si>
    <t>Total assets</t>
  </si>
  <si>
    <t>Total liabilities</t>
  </si>
  <si>
    <t>CIB - Quarters
(€ m)</t>
  </si>
  <si>
    <t>CIB
(€ m)</t>
  </si>
  <si>
    <t>PI - Quarters
(€ m)</t>
  </si>
  <si>
    <t>Wealth Management
(€ m)</t>
  </si>
  <si>
    <t>Wealth Management - Quarters
(€ m)</t>
  </si>
  <si>
    <t>Hoding Function - Quarters
(€ m)</t>
  </si>
  <si>
    <t>Assets - €m</t>
  </si>
  <si>
    <t>Liabilities - €m</t>
  </si>
  <si>
    <t>No. of staff</t>
  </si>
  <si>
    <t>Cost / income ratio (%)</t>
  </si>
  <si>
    <t>RWAs</t>
  </si>
  <si>
    <t>Loans and advances to customers</t>
  </si>
  <si>
    <t>Equity investments (book value)</t>
  </si>
  <si>
    <t xml:space="preserve">Net trading income </t>
  </si>
  <si>
    <t>No. of branches</t>
  </si>
  <si>
    <t>New loans</t>
  </si>
  <si>
    <t>Banking book securities</t>
  </si>
  <si>
    <t>Customer loans</t>
  </si>
  <si>
    <t>Tangible and intangible assets</t>
  </si>
  <si>
    <t>Other assets</t>
  </si>
  <si>
    <t>Financial assets held for trading</t>
  </si>
  <si>
    <t>Funding</t>
  </si>
  <si>
    <t>Financial liabilities held for trading</t>
  </si>
  <si>
    <t>Other liabilities</t>
  </si>
  <si>
    <t>Net equity</t>
  </si>
  <si>
    <t>Profit for the period</t>
  </si>
  <si>
    <t>MB bonds</t>
  </si>
  <si>
    <t>Retail deposits</t>
  </si>
  <si>
    <t>Private Banking deposits</t>
  </si>
  <si>
    <t>ECB</t>
  </si>
  <si>
    <t>Banks and other</t>
  </si>
  <si>
    <t>Provisions</t>
  </si>
  <si>
    <t xml:space="preserve">RWAs </t>
  </si>
  <si>
    <t>Consumer Banking
 (€m)</t>
  </si>
  <si>
    <t>Consumer Banking - Quarters
(€ m)</t>
  </si>
  <si>
    <t>Corporate</t>
  </si>
  <si>
    <t>Specialty Finance</t>
  </si>
  <si>
    <t>Consumer credit</t>
  </si>
  <si>
    <t>Mortgages</t>
  </si>
  <si>
    <t>Private banking</t>
  </si>
  <si>
    <t>Leasing</t>
  </si>
  <si>
    <t>Treasury financial assets</t>
  </si>
  <si>
    <t>Treasury financial liabilities</t>
  </si>
  <si>
    <t>NPLs (Attività deteriorate) €m</t>
  </si>
  <si>
    <t>Unlikely to Pay €m</t>
  </si>
  <si>
    <t>Total LLPs -MB Group</t>
  </si>
  <si>
    <t>Total net - MB Group</t>
  </si>
  <si>
    <t>Restated Group P&amp;L</t>
  </si>
  <si>
    <t>Restated Group A&amp;L</t>
  </si>
  <si>
    <t>Loans / Funding</t>
  </si>
  <si>
    <t>1) Data calculated according to CRR/CRDIV (Basel III)  from 31 March 2014</t>
  </si>
  <si>
    <r>
      <t>CET 1 capital</t>
    </r>
    <r>
      <rPr>
        <vertAlign val="superscript"/>
        <sz val="10"/>
        <color indexed="56"/>
        <rFont val="Century Gothic"/>
        <family val="2"/>
      </rPr>
      <t>1</t>
    </r>
  </si>
  <si>
    <r>
      <t>Total capital</t>
    </r>
    <r>
      <rPr>
        <vertAlign val="superscript"/>
        <sz val="10"/>
        <color indexed="56"/>
        <rFont val="Century Gothic"/>
        <family val="2"/>
      </rPr>
      <t>1</t>
    </r>
  </si>
  <si>
    <r>
      <t>RWA</t>
    </r>
    <r>
      <rPr>
        <vertAlign val="superscript"/>
        <sz val="10"/>
        <color indexed="56"/>
        <rFont val="Century Gothic"/>
        <family val="2"/>
      </rPr>
      <t>1</t>
    </r>
  </si>
  <si>
    <t>1) According to CRR/CRDIV (Basilea III)</t>
  </si>
  <si>
    <t>Ratios</t>
  </si>
  <si>
    <t>HF</t>
  </si>
  <si>
    <t>GROSS NPLs</t>
  </si>
  <si>
    <t>NET NPLs</t>
  </si>
  <si>
    <t>GROSS BAD LOANS</t>
  </si>
  <si>
    <t>NET BAD LOANS</t>
  </si>
  <si>
    <t>Total gross NPLs (excluding purchased NPLs)</t>
  </si>
  <si>
    <t>Total gross NPLs - MB Group</t>
  </si>
  <si>
    <t>Total LLPs (excluding purchased NPLs)</t>
  </si>
  <si>
    <t>Total net NPLs - MB Group</t>
  </si>
  <si>
    <t>Total net NPLs (excluding purchased NPLs)</t>
  </si>
  <si>
    <t>Total gross Bad Loans - MB Group</t>
  </si>
  <si>
    <t>Total net Bad Loans (excluding purchased NPLs)</t>
  </si>
  <si>
    <t>Total gross Unlikely to Pay (excluding purchased NPLs)</t>
  </si>
  <si>
    <t>Total gross Bad Loans (excluding purchased NPLs)</t>
  </si>
  <si>
    <t>Total gross Unlikely to Pay - MB Group</t>
  </si>
  <si>
    <t>Total net Unlikely to Pay (excluding purchased NPLs)</t>
  </si>
  <si>
    <t>Total net Unlikely to Pay - MB Group</t>
  </si>
  <si>
    <t>Bad Loans (Sofferenze) €m</t>
  </si>
  <si>
    <t>Consumer
Banking</t>
  </si>
  <si>
    <t>Wealth Management</t>
  </si>
  <si>
    <t>Principal Investing</t>
  </si>
  <si>
    <t>Holding Functions</t>
  </si>
  <si>
    <t>Group</t>
  </si>
  <si>
    <t xml:space="preserve">  -AUM/AUA</t>
  </si>
  <si>
    <t xml:space="preserve"> </t>
  </si>
  <si>
    <t>Financial year 17/18</t>
  </si>
  <si>
    <t>1Q17</t>
  </si>
  <si>
    <t>2Q17</t>
  </si>
  <si>
    <t>3Q17</t>
  </si>
  <si>
    <t>4Q17</t>
  </si>
  <si>
    <t xml:space="preserve">  Purchased NPLs (MBCredit Solutions)</t>
  </si>
  <si>
    <t xml:space="preserve"> Moody's Rating</t>
  </si>
  <si>
    <t>Baa1</t>
  </si>
  <si>
    <r>
      <t xml:space="preserve">Valorizzazione </t>
    </r>
    <r>
      <rPr>
        <sz val="11"/>
        <rFont val="Calibri"/>
        <family val="2"/>
      </rPr>
      <t>equity method</t>
    </r>
    <r>
      <rPr>
        <sz val="10"/>
        <rFont val="Century Gothic"/>
        <family val="2"/>
      </rPr>
      <t xml:space="preserve"> </t>
    </r>
  </si>
  <si>
    <t>Financial year 18/19</t>
  </si>
  <si>
    <t>Gains (losses) on disposal of equity holdings</t>
  </si>
  <si>
    <t>Equity Holdings</t>
  </si>
  <si>
    <t xml:space="preserve">Equity Investments </t>
  </si>
  <si>
    <t>Other Investments</t>
  </si>
  <si>
    <t xml:space="preserve">Other investments </t>
  </si>
  <si>
    <t>1Q18</t>
  </si>
  <si>
    <t>2Q18</t>
  </si>
  <si>
    <t>3Q18</t>
  </si>
  <si>
    <t>4Q18</t>
  </si>
  <si>
    <t xml:space="preserve">Starting from July, 1, 2018 the Mediobanca Group applies the new IFRS9 accounting standard for financial instruments.
The Group has availed itself of the right not to restate the comparative data for the first year of IFRS 9 adoption on a like-for-like basis. Accordingly, the figures for FY 2017-18, stated in accordance with IAS 39, are not fully comparable. </t>
  </si>
  <si>
    <t>2) Net of purchased NPLs since FY 13/14</t>
  </si>
  <si>
    <t>1Q19</t>
  </si>
  <si>
    <t>TBVPS</t>
  </si>
  <si>
    <r>
      <t>EPS adj.</t>
    </r>
    <r>
      <rPr>
        <vertAlign val="superscript"/>
        <sz val="10"/>
        <color indexed="56"/>
        <rFont val="Century Gothic"/>
        <family val="2"/>
      </rPr>
      <t>3</t>
    </r>
  </si>
  <si>
    <r>
      <t>ROTE adj.</t>
    </r>
    <r>
      <rPr>
        <vertAlign val="superscript"/>
        <sz val="10"/>
        <color indexed="56"/>
        <rFont val="Century Gothic"/>
        <family val="2"/>
      </rPr>
      <t>3</t>
    </r>
    <r>
      <rPr>
        <sz val="10"/>
        <color indexed="56"/>
        <rFont val="Century Gothic"/>
        <family val="2"/>
      </rPr>
      <t xml:space="preserve"> (%)</t>
    </r>
  </si>
  <si>
    <t xml:space="preserve">3) Calculated excluding gains/losses from AFS disposals, impairments and positive/negative one-off items excluded, normalized tax rate = 33%. For Private Banking normalized tax rate = 25%
</t>
  </si>
  <si>
    <t>Financial year 19/20</t>
  </si>
  <si>
    <t>2Q19</t>
  </si>
  <si>
    <t>3Q19</t>
  </si>
  <si>
    <t>4Q19</t>
  </si>
  <si>
    <r>
      <t>CET1 ratio</t>
    </r>
    <r>
      <rPr>
        <vertAlign val="superscript"/>
        <sz val="10"/>
        <color indexed="56"/>
        <rFont val="Century Gothic"/>
        <family val="2"/>
      </rPr>
      <t>1</t>
    </r>
  </si>
  <si>
    <r>
      <t>Total capital</t>
    </r>
    <r>
      <rPr>
        <vertAlign val="superscript"/>
        <sz val="10"/>
        <color indexed="56"/>
        <rFont val="Century Gothic"/>
        <family val="2"/>
      </rPr>
      <t>1</t>
    </r>
  </si>
  <si>
    <t xml:space="preserve">  CIB</t>
  </si>
  <si>
    <t>New loans (mortgages)</t>
  </si>
  <si>
    <t>Loans and advances to customers (Leasing)</t>
  </si>
  <si>
    <t>Commercial data</t>
  </si>
  <si>
    <t>Affluent</t>
  </si>
  <si>
    <t>Private/HNWI</t>
  </si>
  <si>
    <t>Asset Management</t>
  </si>
  <si>
    <t>Total Income by segment:</t>
  </si>
  <si>
    <t>No. of agencies</t>
  </si>
  <si>
    <t xml:space="preserve">  -Relationship managers</t>
  </si>
  <si>
    <t xml:space="preserve">  -Private bankers</t>
  </si>
  <si>
    <t xml:space="preserve">  -Financial advisors</t>
  </si>
  <si>
    <t xml:space="preserve">Total </t>
  </si>
  <si>
    <t>Corporate lending</t>
  </si>
  <si>
    <t>Specialty finance</t>
  </si>
  <si>
    <t>Loan loss provisions by segment:</t>
  </si>
  <si>
    <t>GROSS UTP</t>
  </si>
  <si>
    <t>NET UTP</t>
  </si>
  <si>
    <t>ROAC</t>
  </si>
  <si>
    <t>TFA by segment:</t>
  </si>
  <si>
    <t xml:space="preserve">  -Deposits</t>
  </si>
  <si>
    <t>Intercompany</t>
  </si>
  <si>
    <t>AUM/AUA by segment:</t>
  </si>
  <si>
    <t>No. of salepeople</t>
  </si>
  <si>
    <t>Marcella Malpangotto</t>
  </si>
  <si>
    <t>Tel. no. (0039) 02-8829.428</t>
  </si>
  <si>
    <t>RWA density</t>
  </si>
  <si>
    <t xml:space="preserve">     of which purchased NPL (MBCreditSolutions)</t>
  </si>
  <si>
    <t>Capital Market</t>
  </si>
  <si>
    <t xml:space="preserve">Lending </t>
  </si>
  <si>
    <t>Advisory M&amp;A</t>
  </si>
  <si>
    <t>Trading Prop</t>
  </si>
  <si>
    <t>Mercati, Sales e Altri Proventi</t>
  </si>
  <si>
    <t>LLPs</t>
  </si>
  <si>
    <t>Holding Functions
(€ m)</t>
  </si>
  <si>
    <t>Other</t>
  </si>
  <si>
    <t>TFA (Stock) (€ bn)</t>
  </si>
  <si>
    <t>AUC (€ bn)</t>
  </si>
  <si>
    <t xml:space="preserve">  -Deposits </t>
  </si>
  <si>
    <t xml:space="preserve">  -AUM/AUA </t>
  </si>
  <si>
    <t>TFA (Net New Money) (€ bn)</t>
  </si>
  <si>
    <t>Total (€ bn)</t>
  </si>
  <si>
    <t>Financial year 20/21</t>
  </si>
  <si>
    <t>1Q20</t>
  </si>
  <si>
    <t>2Q20</t>
  </si>
  <si>
    <t>3Q20</t>
  </si>
  <si>
    <t>4Q20</t>
  </si>
  <si>
    <t>9m - March 20 (€m)</t>
  </si>
  <si>
    <t>9m - March 21 (€m)</t>
  </si>
  <si>
    <t>Net bad loans (sofferenze)/Loans ratio (%)</t>
  </si>
  <si>
    <r>
      <t>Net bad loans (sofferenze)/Loans ratio</t>
    </r>
    <r>
      <rPr>
        <vertAlign val="superscript"/>
        <sz val="10"/>
        <color indexed="56"/>
        <rFont val="Century Gothic"/>
        <family val="2"/>
      </rPr>
      <t>2</t>
    </r>
    <r>
      <rPr>
        <sz val="10"/>
        <color indexed="56"/>
        <rFont val="Century Gothic"/>
        <family val="2"/>
      </rPr>
      <t xml:space="preserve">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</si>
</sst>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m/yy;@"/>
    <numFmt numFmtId="171" formatCode="#,##0.0;\(#,##0.0\)"/>
    <numFmt numFmtId="172" formatCode="#,##0.0"/>
    <numFmt numFmtId="173" formatCode="#,##0;\(#,##0\)"/>
    <numFmt numFmtId="174" formatCode="0.0%"/>
    <numFmt numFmtId="175" formatCode="0.0"/>
    <numFmt numFmtId="176" formatCode="#,##0.00;\(#,##0.00\)"/>
    <numFmt numFmtId="177" formatCode="_(* #,##0.0_);_(* \(#,##0.0\);\—\ \ "/>
    <numFmt numFmtId="178" formatCode="_(* #,##0.0_);_(* \(#,##0.0\);\ \ \ \ \ \ \ \ \ \ \ \ \ \—"/>
    <numFmt numFmtId="179" formatCode="[$-410]d\ mmmm\ yyyy;@"/>
    <numFmt numFmtId="180" formatCode="_-* #,##0_-;\-* #,##0_-;_-* &quot;-&quot;??_-;_-@_-"/>
    <numFmt numFmtId="181" formatCode="[$-410]mmm\-yy;@"/>
    <numFmt numFmtId="182" formatCode="#,##0.0000"/>
    <numFmt numFmtId="183" formatCode="#,##0.00000000"/>
    <numFmt numFmtId="184" formatCode="#,##0_ ;\-#,##0\ "/>
    <numFmt numFmtId="185" formatCode="dd/mm/yy;@"/>
    <numFmt numFmtId="186" formatCode="_-* #,##0.0_-;\-* #,##0.0_-;_-* &quot;-&quot;??_-;_-@_-"/>
    <numFmt numFmtId="187" formatCode="0.000000"/>
    <numFmt numFmtId="188" formatCode="0.000"/>
    <numFmt numFmtId="189" formatCode="_(* #,##0.\–_);_(* \(#,##0.\–\);\—\ \ "/>
    <numFmt numFmtId="190" formatCode="_(* #,##0.0_);_(* \(#,##0.0\);\—\ "/>
    <numFmt numFmtId="191" formatCode="_(* #,##0.0_);_(* \(#,##0.0\);\—"/>
    <numFmt numFmtId="192" formatCode="#,##0.0_ ;\-#,##0.0\ "/>
    <numFmt numFmtId="193" formatCode="[$-410]dddd\ d\ mmmm\ yyyy"/>
    <numFmt numFmtId="194" formatCode="mmm\-yyyy"/>
    <numFmt numFmtId="195" formatCode="#,##0.000"/>
    <numFmt numFmtId="196" formatCode="_-* #,##0.0_-;\-* #,##0.0_-;_-* &quot;-&quot;?_-;_-@_-"/>
    <numFmt numFmtId="197" formatCode="&quot;Yes&quot;;&quot;Yes&quot;;&quot;No&quot;"/>
    <numFmt numFmtId="198" formatCode="&quot;True&quot;;&quot;True&quot;;&quot;False&quot;"/>
    <numFmt numFmtId="199" formatCode="&quot;On&quot;;&quot;On&quot;;&quot;Off&quot;"/>
    <numFmt numFmtId="200" formatCode="[$€-2]\ #,##0.00_);[Red]\([$€-2]\ #,##0.00\)"/>
    <numFmt numFmtId="201" formatCode="_(* #,##0.00_);_(* \(#,##0.00\);\—\ \ "/>
    <numFmt numFmtId="202" formatCode="#,##0.000;\(#,##0.000\)"/>
    <numFmt numFmtId="203" formatCode="#,##0.0000;\(#,##0.0000\)"/>
    <numFmt numFmtId="204" formatCode="0.000%"/>
    <numFmt numFmtId="205" formatCode="_(* #,##0.0.\–_);_(* \(#,##0.0.\–\);\—\ \ "/>
    <numFmt numFmtId="206" formatCode="_-* #,##0.000_-;\-* #,##0.000_-;_-* &quot;-&quot;??_-;_-@_-"/>
  </numFmts>
  <fonts count="117">
    <font>
      <sz val="10"/>
      <color theme="1"/>
      <name val="Arial"/>
      <family val="2"/>
    </font>
    <font>
      <sz val="11"/>
      <color indexed="56"/>
      <name val="Calibri"/>
      <family val="2"/>
    </font>
    <font>
      <sz val="10"/>
      <name val="Arial"/>
      <family val="2"/>
    </font>
    <font>
      <b/>
      <u val="singleAccounting"/>
      <sz val="10"/>
      <color indexed="18"/>
      <name val="Arial"/>
      <family val="2"/>
    </font>
    <font>
      <sz val="10"/>
      <color indexed="62"/>
      <name val="Comic Sans MS"/>
      <family val="2"/>
    </font>
    <font>
      <sz val="10"/>
      <name val="Arial Narrow"/>
      <family val="2"/>
    </font>
    <font>
      <sz val="11"/>
      <name val="Arial Narrow"/>
      <family val="2"/>
    </font>
    <font>
      <b/>
      <sz val="10"/>
      <color indexed="63"/>
      <name val="Comic Sans MS"/>
      <family val="2"/>
    </font>
    <font>
      <b/>
      <sz val="18"/>
      <color indexed="18"/>
      <name val="Cambria"/>
      <family val="2"/>
    </font>
    <font>
      <sz val="11"/>
      <color indexed="8"/>
      <name val="Calibri"/>
      <family val="2"/>
    </font>
    <font>
      <sz val="11"/>
      <color indexed="45"/>
      <name val="Calibri"/>
      <family val="2"/>
    </font>
    <font>
      <b/>
      <sz val="11"/>
      <color indexed="10"/>
      <name val="Calibri"/>
      <family val="2"/>
    </font>
    <font>
      <sz val="11"/>
      <color indexed="10"/>
      <name val="Calibri"/>
      <family val="2"/>
    </font>
    <font>
      <b/>
      <sz val="11"/>
      <color indexed="45"/>
      <name val="Calibri"/>
      <family val="2"/>
    </font>
    <font>
      <i/>
      <sz val="11"/>
      <color indexed="9"/>
      <name val="Calibri"/>
      <family val="2"/>
    </font>
    <font>
      <b/>
      <sz val="15"/>
      <color indexed="18"/>
      <name val="Calibri"/>
      <family val="2"/>
    </font>
    <font>
      <b/>
      <sz val="13"/>
      <color indexed="18"/>
      <name val="Calibri"/>
      <family val="2"/>
    </font>
    <font>
      <b/>
      <sz val="11"/>
      <color indexed="18"/>
      <name val="Calibri"/>
      <family val="2"/>
    </font>
    <font>
      <b/>
      <sz val="11"/>
      <color indexed="8"/>
      <name val="Calibri"/>
      <family val="2"/>
    </font>
    <font>
      <sz val="11"/>
      <color indexed="58"/>
      <name val="Calibri"/>
      <family val="2"/>
    </font>
    <font>
      <sz val="11"/>
      <color indexed="18"/>
      <name val="Calibri"/>
      <family val="2"/>
    </font>
    <font>
      <sz val="10"/>
      <color indexed="56"/>
      <name val="Century Gothic"/>
      <family val="2"/>
    </font>
    <font>
      <sz val="10"/>
      <name val="Century Gothic"/>
      <family val="2"/>
    </font>
    <font>
      <sz val="9"/>
      <color indexed="56"/>
      <name val="Century Gothic"/>
      <family val="2"/>
    </font>
    <font>
      <sz val="9"/>
      <name val="Century Gothic"/>
      <family val="2"/>
    </font>
    <font>
      <sz val="9"/>
      <color indexed="36"/>
      <name val="Century Gothic"/>
      <family val="2"/>
    </font>
    <font>
      <b/>
      <sz val="9"/>
      <color indexed="56"/>
      <name val="Century Gothic"/>
      <family val="2"/>
    </font>
    <font>
      <sz val="10"/>
      <color indexed="8"/>
      <name val="Century Gothic"/>
      <family val="2"/>
    </font>
    <font>
      <b/>
      <sz val="10"/>
      <color indexed="8"/>
      <name val="Century Gothic"/>
      <family val="2"/>
    </font>
    <font>
      <vertAlign val="superscript"/>
      <sz val="10"/>
      <color indexed="56"/>
      <name val="Century Gothic"/>
      <family val="2"/>
    </font>
    <font>
      <sz val="12"/>
      <name val="Century Gothic"/>
      <family val="2"/>
    </font>
    <font>
      <sz val="8"/>
      <name val="Century Gothic"/>
      <family val="2"/>
    </font>
    <font>
      <sz val="10"/>
      <color indexed="62"/>
      <name val="Arial Narrow"/>
      <family val="2"/>
    </font>
    <font>
      <b/>
      <sz val="10"/>
      <color indexed="63"/>
      <name val="Arial Narrow"/>
      <family val="2"/>
    </font>
    <font>
      <sz val="11"/>
      <name val="Calibri"/>
      <family val="2"/>
    </font>
    <font>
      <sz val="8"/>
      <name val="Arial"/>
      <family val="2"/>
    </font>
    <font>
      <sz val="10"/>
      <color indexed="56"/>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52"/>
      <name val="Arial"/>
      <family val="2"/>
    </font>
    <font>
      <u val="single"/>
      <sz val="10"/>
      <color indexed="47"/>
      <name val="Arial"/>
      <family val="2"/>
    </font>
    <font>
      <sz val="11"/>
      <color indexed="62"/>
      <name val="Calibri"/>
      <family val="2"/>
    </font>
    <font>
      <sz val="11"/>
      <color indexed="60"/>
      <name val="Calibri"/>
      <family val="2"/>
    </font>
    <font>
      <sz val="10"/>
      <color indexed="56"/>
      <name val="Comic Sans MS"/>
      <family val="2"/>
    </font>
    <font>
      <b/>
      <sz val="11"/>
      <color indexed="63"/>
      <name val="Calibri"/>
      <family val="2"/>
    </font>
    <font>
      <i/>
      <sz val="11"/>
      <color indexed="23"/>
      <name val="Calibri"/>
      <family val="2"/>
    </font>
    <font>
      <b/>
      <sz val="18"/>
      <color indexed="55"/>
      <name val="Cambria"/>
      <family val="2"/>
    </font>
    <font>
      <b/>
      <sz val="15"/>
      <color indexed="55"/>
      <name val="Calibri"/>
      <family val="2"/>
    </font>
    <font>
      <b/>
      <sz val="13"/>
      <color indexed="55"/>
      <name val="Calibri"/>
      <family val="2"/>
    </font>
    <font>
      <b/>
      <sz val="11"/>
      <color indexed="55"/>
      <name val="Calibri"/>
      <family val="2"/>
    </font>
    <font>
      <b/>
      <sz val="11"/>
      <color indexed="56"/>
      <name val="Calibri"/>
      <family val="2"/>
    </font>
    <font>
      <sz val="11"/>
      <color indexed="20"/>
      <name val="Calibri"/>
      <family val="2"/>
    </font>
    <font>
      <sz val="11"/>
      <color indexed="17"/>
      <name val="Calibri"/>
      <family val="2"/>
    </font>
    <font>
      <b/>
      <sz val="10"/>
      <color indexed="56"/>
      <name val="Century Gothic"/>
      <family val="2"/>
    </font>
    <font>
      <i/>
      <sz val="10"/>
      <color indexed="56"/>
      <name val="Century Gothic"/>
      <family val="2"/>
    </font>
    <font>
      <sz val="10"/>
      <color indexed="10"/>
      <name val="Century Gothic"/>
      <family val="2"/>
    </font>
    <font>
      <b/>
      <sz val="10"/>
      <color indexed="9"/>
      <name val="Century Gothic"/>
      <family val="2"/>
    </font>
    <font>
      <sz val="9"/>
      <color indexed="10"/>
      <name val="Century Gothic"/>
      <family val="2"/>
    </font>
    <font>
      <b/>
      <sz val="8"/>
      <color indexed="9"/>
      <name val="Trebuchet MS"/>
      <family val="2"/>
    </font>
    <font>
      <sz val="10"/>
      <color indexed="56"/>
      <name val="Trebuchet MS"/>
      <family val="2"/>
    </font>
    <font>
      <b/>
      <sz val="12"/>
      <color indexed="56"/>
      <name val="Century Gothic"/>
      <family val="2"/>
    </font>
    <font>
      <sz val="12"/>
      <color indexed="56"/>
      <name val="Century Gothic"/>
      <family val="2"/>
    </font>
    <font>
      <b/>
      <sz val="10"/>
      <color indexed="10"/>
      <name val="Century Gothic"/>
      <family val="2"/>
    </font>
    <font>
      <b/>
      <u val="single"/>
      <sz val="10"/>
      <color indexed="56"/>
      <name val="Century Gothic"/>
      <family val="2"/>
    </font>
    <font>
      <u val="single"/>
      <sz val="10"/>
      <color indexed="56"/>
      <name val="Century Gothic"/>
      <family val="2"/>
    </font>
    <font>
      <sz val="10"/>
      <color indexed="60"/>
      <name val="Century Gothic"/>
      <family val="2"/>
    </font>
    <font>
      <b/>
      <sz val="10"/>
      <color indexed="60"/>
      <name val="Century Gothic"/>
      <family val="2"/>
    </font>
    <font>
      <sz val="10"/>
      <color indexed="9"/>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sz val="10"/>
      <color theme="1"/>
      <name val="Comic Sans MS"/>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entury Gothic"/>
      <family val="2"/>
    </font>
    <font>
      <b/>
      <sz val="10"/>
      <color rgb="FF003366"/>
      <name val="Century Gothic"/>
      <family val="2"/>
    </font>
    <font>
      <sz val="10"/>
      <color rgb="FF002060"/>
      <name val="Century Gothic"/>
      <family val="2"/>
    </font>
    <font>
      <sz val="10"/>
      <color rgb="FF003366"/>
      <name val="Century Gothic"/>
      <family val="2"/>
    </font>
    <font>
      <i/>
      <sz val="10"/>
      <color rgb="FF003366"/>
      <name val="Century Gothic"/>
      <family val="2"/>
    </font>
    <font>
      <sz val="10"/>
      <color rgb="FFFF0000"/>
      <name val="Century Gothic"/>
      <family val="2"/>
    </font>
    <font>
      <b/>
      <sz val="10"/>
      <color theme="0"/>
      <name val="Century Gothic"/>
      <family val="2"/>
    </font>
    <font>
      <b/>
      <sz val="10"/>
      <color rgb="FF002060"/>
      <name val="Century Gothic"/>
      <family val="2"/>
    </font>
    <font>
      <sz val="9"/>
      <color rgb="FF003366"/>
      <name val="Century Gothic"/>
      <family val="2"/>
    </font>
    <font>
      <sz val="9"/>
      <color rgb="FFFF0000"/>
      <name val="Century Gothic"/>
      <family val="2"/>
    </font>
    <font>
      <b/>
      <sz val="10"/>
      <color theme="1"/>
      <name val="Century Gothic"/>
      <family val="2"/>
    </font>
    <font>
      <b/>
      <sz val="8"/>
      <color theme="0"/>
      <name val="Trebuchet MS"/>
      <family val="2"/>
    </font>
    <font>
      <sz val="10"/>
      <color theme="1"/>
      <name val="Trebuchet MS"/>
      <family val="2"/>
    </font>
    <font>
      <sz val="11"/>
      <color rgb="FF000066"/>
      <name val="Calibri"/>
      <family val="2"/>
    </font>
    <font>
      <i/>
      <sz val="10"/>
      <color theme="1"/>
      <name val="Century Gothic"/>
      <family val="2"/>
    </font>
    <font>
      <sz val="11"/>
      <color theme="10"/>
      <name val="Calibri"/>
      <family val="2"/>
    </font>
    <font>
      <b/>
      <sz val="12"/>
      <color theme="1"/>
      <name val="Century Gothic"/>
      <family val="2"/>
    </font>
    <font>
      <sz val="12"/>
      <color theme="1"/>
      <name val="Century Gothic"/>
      <family val="2"/>
    </font>
    <font>
      <b/>
      <sz val="9"/>
      <color rgb="FF003366"/>
      <name val="Century Gothic"/>
      <family val="2"/>
    </font>
    <font>
      <b/>
      <sz val="10"/>
      <color rgb="FFFF0000"/>
      <name val="Century Gothic"/>
      <family val="2"/>
    </font>
    <font>
      <sz val="9"/>
      <color theme="1"/>
      <name val="Century Gothic"/>
      <family val="2"/>
    </font>
    <font>
      <sz val="11"/>
      <color rgb="FF003366"/>
      <name val="Calibri"/>
      <family val="2"/>
    </font>
    <font>
      <b/>
      <u val="single"/>
      <sz val="10"/>
      <color theme="1"/>
      <name val="Century Gothic"/>
      <family val="2"/>
    </font>
    <font>
      <u val="single"/>
      <sz val="10"/>
      <color theme="1"/>
      <name val="Century Gothic"/>
      <family val="2"/>
    </font>
    <font>
      <sz val="10"/>
      <color rgb="FFC00000"/>
      <name val="Century Gothic"/>
      <family val="2"/>
    </font>
    <font>
      <b/>
      <sz val="10"/>
      <color rgb="FFC00000"/>
      <name val="Century Gothic"/>
      <family val="2"/>
    </font>
    <font>
      <sz val="10"/>
      <color theme="0"/>
      <name val="Century Gothic"/>
      <family val="2"/>
    </font>
  </fonts>
  <fills count="58">
    <fill>
      <patternFill/>
    </fill>
    <fill>
      <patternFill patternType="gray125"/>
    </fill>
    <fill>
      <patternFill patternType="solid">
        <fgColor theme="4" tint="0.7999799847602844"/>
        <bgColor indexed="64"/>
      </patternFill>
    </fill>
    <fill>
      <patternFill patternType="solid">
        <fgColor indexed="16"/>
        <bgColor indexed="64"/>
      </patternFill>
    </fill>
    <fill>
      <patternFill patternType="solid">
        <fgColor theme="5" tint="0.7999799847602844"/>
        <bgColor indexed="64"/>
      </patternFill>
    </fill>
    <fill>
      <patternFill patternType="solid">
        <fgColor indexed="1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5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3"/>
        <bgColor indexed="64"/>
      </patternFill>
    </fill>
    <fill>
      <patternFill patternType="solid">
        <fgColor theme="7" tint="0.39998000860214233"/>
        <bgColor indexed="64"/>
      </patternFill>
    </fill>
    <fill>
      <patternFill patternType="solid">
        <fgColor indexed="6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20"/>
        <bgColor indexed="64"/>
      </patternFill>
    </fill>
    <fill>
      <patternFill patternType="solid">
        <fgColor rgb="FFA5A5A5"/>
        <bgColor indexed="64"/>
      </patternFill>
    </fill>
    <fill>
      <patternFill patternType="solid">
        <fgColor theme="4"/>
        <bgColor indexed="64"/>
      </patternFill>
    </fill>
    <fill>
      <patternFill patternType="solid">
        <fgColor indexed="9"/>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7CE"/>
        <bgColor indexed="64"/>
      </patternFill>
    </fill>
    <fill>
      <patternFill patternType="solid">
        <fgColor indexed="57"/>
        <bgColor indexed="64"/>
      </patternFill>
    </fill>
    <fill>
      <patternFill patternType="solid">
        <fgColor rgb="FFC6EFCE"/>
        <bgColor indexed="64"/>
      </patternFill>
    </fill>
    <fill>
      <patternFill patternType="solid">
        <fgColor indexed="60"/>
        <bgColor indexed="64"/>
      </patternFill>
    </fill>
    <fill>
      <patternFill patternType="solid">
        <fgColor rgb="FFBD9554"/>
        <bgColor indexed="64"/>
      </patternFill>
    </fill>
    <fill>
      <patternFill patternType="solid">
        <fgColor theme="0"/>
        <bgColor indexed="64"/>
      </patternFill>
    </fill>
    <fill>
      <patternFill patternType="solid">
        <fgColor theme="8" tint="-0.09996999800205231"/>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E7E8EA"/>
        <bgColor indexed="64"/>
      </patternFill>
    </fill>
    <fill>
      <patternFill patternType="solid">
        <fgColor rgb="FFFFFF00"/>
        <bgColor indexed="64"/>
      </patternFill>
    </fill>
    <fill>
      <patternFill patternType="solid">
        <fgColor theme="1"/>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9"/>
      </left>
      <right style="thin">
        <color indexed="9"/>
      </right>
      <top style="thin">
        <color indexed="9"/>
      </top>
      <bottom style="thin">
        <color indexed="9"/>
      </bottom>
    </border>
    <border>
      <left/>
      <right/>
      <top/>
      <bottom style="double">
        <color rgb="FFFF8001"/>
      </bottom>
    </border>
    <border>
      <left/>
      <right/>
      <top/>
      <bottom style="double">
        <color indexed="10"/>
      </bottom>
    </border>
    <border>
      <left style="double">
        <color rgb="FF3F3F3F"/>
      </left>
      <right style="double">
        <color rgb="FF3F3F3F"/>
      </right>
      <top style="double">
        <color rgb="FF3F3F3F"/>
      </top>
      <bottom style="double">
        <color rgb="FF3F3F3F"/>
      </bottom>
    </border>
    <border>
      <left style="double">
        <color indexed="55"/>
      </left>
      <right style="double">
        <color indexed="55"/>
      </right>
      <top style="double">
        <color indexed="55"/>
      </top>
      <bottom style="double">
        <color indexed="55"/>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style="thin">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9"/>
      </bottom>
    </border>
    <border>
      <left/>
      <right/>
      <top/>
      <bottom style="thick">
        <color theme="4" tint="0.49998000264167786"/>
      </bottom>
    </border>
    <border>
      <left/>
      <right/>
      <top/>
      <bottom style="thick">
        <color indexed="16"/>
      </bottom>
    </border>
    <border>
      <left/>
      <right/>
      <top/>
      <bottom style="medium">
        <color theme="4" tint="0.39998000860214233"/>
      </bottom>
    </border>
    <border>
      <left/>
      <right/>
      <top/>
      <bottom style="medium">
        <color indexed="16"/>
      </bottom>
    </border>
    <border>
      <left/>
      <right/>
      <top style="thin">
        <color theme="4"/>
      </top>
      <bottom style="double">
        <color theme="4"/>
      </bottom>
    </border>
    <border>
      <left/>
      <right/>
      <top style="thin">
        <color indexed="9"/>
      </top>
      <bottom style="double">
        <color indexed="9"/>
      </bottom>
    </border>
    <border>
      <left/>
      <right style="medium">
        <color theme="0"/>
      </right>
      <top/>
      <bottom/>
    </border>
    <border>
      <left style="medium">
        <color theme="0"/>
      </left>
      <right style="medium">
        <color theme="0"/>
      </right>
      <top/>
      <bottom/>
    </border>
    <border>
      <left style="medium">
        <color theme="0"/>
      </left>
      <right/>
      <top/>
      <bottom/>
    </border>
    <border>
      <left/>
      <right/>
      <top/>
      <bottom style="thin">
        <color theme="0"/>
      </bottom>
    </border>
    <border>
      <left style="thin">
        <color theme="0"/>
      </left>
      <right style="thin">
        <color theme="0"/>
      </right>
      <top style="thin">
        <color theme="0"/>
      </top>
      <bottom style="thin">
        <color theme="0"/>
      </bottom>
    </border>
    <border>
      <left style="thick">
        <color rgb="FFFFFFFF"/>
      </left>
      <right style="thick">
        <color rgb="FFFFFFFF"/>
      </right>
      <top style="medium">
        <color rgb="FF003366"/>
      </top>
      <bottom style="medium">
        <color rgb="FF003366"/>
      </bottom>
    </border>
    <border>
      <left style="medium">
        <color theme="0"/>
      </left>
      <right style="medium">
        <color theme="0"/>
      </right>
      <top style="medium">
        <color theme="0"/>
      </top>
      <bottom/>
    </border>
    <border>
      <left style="medium">
        <color theme="9"/>
      </left>
      <right/>
      <top/>
      <bottom/>
    </border>
    <border>
      <left/>
      <right/>
      <top style="medium">
        <color theme="9"/>
      </top>
      <bottom/>
    </border>
    <border>
      <left/>
      <right/>
      <top/>
      <bottom style="medium">
        <color theme="4"/>
      </bottom>
    </border>
    <border>
      <left style="thin">
        <color theme="0"/>
      </left>
      <right style="medium">
        <color theme="0"/>
      </right>
      <top style="medium">
        <color theme="0"/>
      </top>
      <bottom style="thin">
        <color theme="0"/>
      </bottom>
    </border>
    <border>
      <left style="medium">
        <color theme="0"/>
      </left>
      <right style="medium">
        <color theme="0"/>
      </right>
      <top style="medium">
        <color theme="0"/>
      </top>
      <bottom style="thin">
        <color theme="0"/>
      </bottom>
    </border>
    <border>
      <left style="medium">
        <color theme="0"/>
      </left>
      <right style="thin">
        <color theme="0"/>
      </right>
      <top style="medium">
        <color theme="0"/>
      </top>
      <bottom style="thin">
        <color theme="0"/>
      </bottom>
    </border>
    <border>
      <left style="medium">
        <color theme="0"/>
      </left>
      <right/>
      <top style="thin">
        <color theme="0"/>
      </top>
      <bottom style="thin">
        <color theme="0"/>
      </bottom>
    </border>
    <border>
      <left/>
      <right/>
      <top style="thin">
        <color theme="0"/>
      </top>
      <bottom style="thin">
        <color theme="0"/>
      </bottom>
    </border>
    <border>
      <left style="thin">
        <color theme="0"/>
      </left>
      <right>
        <color indexed="63"/>
      </right>
      <top style="thin">
        <color theme="0"/>
      </top>
      <bottom style="thin">
        <color theme="0"/>
      </bottom>
    </border>
    <border>
      <left style="thin">
        <color theme="0"/>
      </left>
      <right/>
      <top style="thin">
        <color theme="0"/>
      </top>
      <bottom/>
    </border>
    <border>
      <left style="thin">
        <color theme="0"/>
      </left>
      <right/>
      <top/>
      <bottom style="thin">
        <color theme="0"/>
      </bottom>
    </border>
    <border>
      <left style="medium">
        <color theme="0"/>
      </left>
      <right/>
      <top style="thin">
        <color theme="0"/>
      </top>
      <bottom style="medium">
        <color theme="0"/>
      </bottom>
    </border>
    <border>
      <left/>
      <right/>
      <top style="thin">
        <color theme="0"/>
      </top>
      <bottom style="medium">
        <color theme="0"/>
      </bottom>
    </border>
    <border>
      <left style="thin">
        <color theme="0"/>
      </left>
      <right style="medium">
        <color theme="0"/>
      </right>
      <top style="thin">
        <color theme="0"/>
      </top>
      <bottom style="medium">
        <color theme="0"/>
      </bottom>
    </border>
    <border>
      <left style="medium">
        <color theme="0"/>
      </left>
      <right style="medium">
        <color theme="0"/>
      </right>
      <top style="thin">
        <color theme="0"/>
      </top>
      <bottom style="medium">
        <color theme="0"/>
      </bottom>
    </border>
    <border>
      <left/>
      <right style="thick">
        <color rgb="FFFFFFFF"/>
      </right>
      <top style="medium">
        <color rgb="FF003366"/>
      </top>
      <bottom/>
    </border>
    <border>
      <left/>
      <right style="thick">
        <color rgb="FFFFFFFF"/>
      </right>
      <top/>
      <bottom style="medium">
        <color rgb="FF003366"/>
      </bottom>
    </border>
    <border>
      <left/>
      <right style="thick">
        <color rgb="FFFFFFFF"/>
      </right>
      <top/>
      <bottom/>
    </border>
    <border>
      <left style="medium">
        <color theme="0"/>
      </left>
      <right style="thin">
        <color theme="0"/>
      </right>
      <top style="thin">
        <color theme="0"/>
      </top>
      <bottom style="medium">
        <color theme="0"/>
      </bottom>
    </border>
    <border>
      <left/>
      <right style="thin">
        <color theme="0"/>
      </right>
      <top style="thin">
        <color theme="0"/>
      </top>
      <bottom style="thin">
        <color theme="0"/>
      </bottom>
    </border>
    <border>
      <left/>
      <right style="medium">
        <color theme="0"/>
      </right>
      <top/>
      <bottom style="medium">
        <color theme="0"/>
      </bottom>
    </border>
    <border>
      <left/>
      <right style="medium">
        <color theme="0"/>
      </right>
      <top style="medium">
        <color theme="0"/>
      </top>
      <bottom/>
    </border>
    <border>
      <left style="medium">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right style="medium">
        <color theme="0"/>
      </right>
      <top style="thin">
        <color theme="0"/>
      </top>
      <bottom style="medium">
        <color theme="0"/>
      </bottom>
    </border>
    <border>
      <left style="medium">
        <color theme="0"/>
      </left>
      <right/>
      <top style="medium">
        <color theme="0"/>
      </top>
      <bottom style="thin">
        <color theme="0"/>
      </bottom>
    </border>
    <border>
      <left/>
      <right/>
      <top style="medium">
        <color theme="0"/>
      </top>
      <bottom style="thin">
        <color theme="0"/>
      </bottom>
    </border>
    <border>
      <left/>
      <right style="medium">
        <color theme="0"/>
      </right>
      <top style="medium">
        <color theme="0"/>
      </top>
      <bottom style="thin">
        <color theme="0"/>
      </bottom>
    </border>
  </borders>
  <cellStyleXfs count="3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 fillId="0" borderId="0" applyNumberFormat="0" applyFill="0" applyBorder="0" applyProtection="0">
      <alignment horizontal="centerContinuous"/>
    </xf>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2"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9" fillId="5" borderId="0" applyNumberFormat="0" applyBorder="0" applyAlignment="0" applyProtection="0"/>
    <xf numFmtId="0" fontId="70" fillId="4"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9"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9" fillId="8" borderId="0" applyNumberFormat="0" applyBorder="0" applyAlignment="0" applyProtection="0"/>
    <xf numFmtId="0" fontId="70" fillId="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9" fillId="3"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9" fillId="11" borderId="0" applyNumberFormat="0" applyBorder="0" applyAlignment="0" applyProtection="0"/>
    <xf numFmtId="0" fontId="70" fillId="10"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9" fillId="5"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9" fillId="5"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9" fillId="16" borderId="0" applyNumberFormat="0" applyBorder="0" applyAlignment="0" applyProtection="0"/>
    <xf numFmtId="0" fontId="70" fillId="15"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9" fillId="3"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9" fillId="11"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0" fillId="3"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0" fillId="5"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10" fillId="2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0" fillId="2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10"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10" fillId="11" borderId="0" applyNumberFormat="0" applyBorder="0" applyAlignment="0" applyProtection="0"/>
    <xf numFmtId="0" fontId="72" fillId="27" borderId="1" applyNumberFormat="0" applyAlignment="0" applyProtection="0"/>
    <xf numFmtId="0" fontId="72" fillId="27" borderId="1" applyNumberFormat="0" applyAlignment="0" applyProtection="0"/>
    <xf numFmtId="0" fontId="72" fillId="27" borderId="1" applyNumberFormat="0" applyAlignment="0" applyProtection="0"/>
    <xf numFmtId="0" fontId="11" fillId="28" borderId="2" applyNumberFormat="0" applyAlignment="0" applyProtection="0"/>
    <xf numFmtId="0" fontId="72" fillId="27" borderId="1" applyNumberFormat="0" applyAlignment="0" applyProtection="0"/>
    <xf numFmtId="0" fontId="73" fillId="0" borderId="3"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12" fillId="0" borderId="4" applyNumberFormat="0" applyFill="0" applyAlignment="0" applyProtection="0"/>
    <xf numFmtId="0" fontId="74" fillId="29" borderId="5" applyNumberFormat="0" applyAlignment="0" applyProtection="0"/>
    <xf numFmtId="0" fontId="74" fillId="29" borderId="5" applyNumberFormat="0" applyAlignment="0" applyProtection="0"/>
    <xf numFmtId="0" fontId="74" fillId="29" borderId="5" applyNumberFormat="0" applyAlignment="0" applyProtection="0"/>
    <xf numFmtId="0" fontId="13" fillId="24" borderId="6" applyNumberFormat="0" applyAlignment="0" applyProtection="0"/>
    <xf numFmtId="0" fontId="74" fillId="29"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0"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0"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10" fillId="35"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0" fillId="31"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10" fillId="35"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10" fillId="33" borderId="0" applyNumberFormat="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77" fillId="39" borderId="1" applyNumberFormat="0" applyAlignment="0" applyProtection="0"/>
    <xf numFmtId="0" fontId="4" fillId="40" borderId="7" applyNumberFormat="0" applyAlignment="0" applyProtection="0"/>
    <xf numFmtId="0" fontId="77" fillId="39" borderId="1" applyNumberFormat="0" applyAlignment="0" applyProtection="0"/>
    <xf numFmtId="0" fontId="4" fillId="40" borderId="7" applyNumberFormat="0" applyAlignment="0" applyProtection="0"/>
    <xf numFmtId="0" fontId="32" fillId="40" borderId="7" applyNumberFormat="0" applyAlignment="0" applyProtection="0"/>
    <xf numFmtId="0" fontId="4" fillId="40" borderId="7" applyNumberFormat="0" applyAlignment="0" applyProtection="0"/>
    <xf numFmtId="0" fontId="4" fillId="40" borderId="7" applyNumberFormat="0" applyAlignment="0" applyProtection="0"/>
    <xf numFmtId="0" fontId="73"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1"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5" fillId="0" borderId="0">
      <alignment/>
      <protection/>
    </xf>
    <xf numFmtId="0" fontId="5" fillId="0" borderId="0">
      <alignment/>
      <protection/>
    </xf>
    <xf numFmtId="0" fontId="70" fillId="0" borderId="0">
      <alignment/>
      <protection/>
    </xf>
    <xf numFmtId="0" fontId="7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5"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2" fillId="42" borderId="8" applyNumberFormat="0" applyFont="0" applyAlignment="0" applyProtection="0"/>
    <xf numFmtId="0" fontId="2" fillId="42" borderId="8" applyNumberFormat="0" applyFont="0" applyAlignment="0" applyProtection="0"/>
    <xf numFmtId="0" fontId="70" fillId="42" borderId="8" applyNumberFormat="0" applyFont="0" applyAlignment="0" applyProtection="0"/>
    <xf numFmtId="0" fontId="70" fillId="42" borderId="8" applyNumberFormat="0" applyFont="0" applyAlignment="0" applyProtection="0"/>
    <xf numFmtId="0" fontId="2" fillId="42" borderId="8" applyNumberFormat="0" applyFont="0" applyAlignment="0" applyProtection="0"/>
    <xf numFmtId="0" fontId="2" fillId="11" borderId="9" applyNumberFormat="0" applyFont="0" applyAlignment="0" applyProtection="0"/>
    <xf numFmtId="0" fontId="0" fillId="42" borderId="8" applyNumberFormat="0" applyFont="0" applyAlignment="0" applyProtection="0"/>
    <xf numFmtId="0" fontId="80" fillId="27" borderId="10" applyNumberFormat="0" applyAlignment="0" applyProtection="0"/>
    <xf numFmtId="0" fontId="7" fillId="43" borderId="11" applyNumberFormat="0" applyAlignment="0" applyProtection="0"/>
    <xf numFmtId="0" fontId="80" fillId="27" borderId="10" applyNumberFormat="0" applyAlignment="0" applyProtection="0"/>
    <xf numFmtId="0" fontId="7" fillId="43" borderId="11" applyNumberFormat="0" applyAlignment="0" applyProtection="0"/>
    <xf numFmtId="0" fontId="33" fillId="43" borderId="11" applyNumberFormat="0" applyAlignment="0" applyProtection="0"/>
    <xf numFmtId="0" fontId="7" fillId="43" borderId="11" applyNumberFormat="0" applyAlignment="0" applyProtection="0"/>
    <xf numFmtId="0" fontId="7" fillId="43" borderId="1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83"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15" fillId="0" borderId="13" applyNumberFormat="0" applyFill="0" applyAlignment="0" applyProtection="0"/>
    <xf numFmtId="0" fontId="85" fillId="0" borderId="14" applyNumberFormat="0" applyFill="0" applyAlignment="0" applyProtection="0"/>
    <xf numFmtId="0" fontId="85" fillId="0" borderId="14" applyNumberFormat="0" applyFill="0" applyAlignment="0" applyProtection="0"/>
    <xf numFmtId="0" fontId="85" fillId="0" borderId="14" applyNumberFormat="0" applyFill="0" applyAlignment="0" applyProtection="0"/>
    <xf numFmtId="0" fontId="16" fillId="0" borderId="15"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17" fillId="0" borderId="1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18" fillId="0" borderId="19" applyNumberFormat="0" applyFill="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19" fillId="45"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20" fillId="47"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cellStyleXfs>
  <cellXfs count="402">
    <xf numFmtId="0" fontId="0" fillId="0" borderId="0" xfId="0" applyAlignment="1">
      <alignment/>
    </xf>
    <xf numFmtId="0" fontId="90" fillId="0" borderId="0" xfId="0" applyFont="1" applyAlignment="1">
      <alignment/>
    </xf>
    <xf numFmtId="0" fontId="91" fillId="0" borderId="0" xfId="0" applyFont="1" applyAlignment="1">
      <alignment horizontal="left" vertical="center"/>
    </xf>
    <xf numFmtId="0" fontId="91" fillId="0" borderId="0" xfId="0" applyFont="1" applyAlignment="1">
      <alignment horizontal="center"/>
    </xf>
    <xf numFmtId="0" fontId="91" fillId="0" borderId="0" xfId="0" applyFont="1" applyAlignment="1">
      <alignment horizontal="left"/>
    </xf>
    <xf numFmtId="0" fontId="91" fillId="0" borderId="0" xfId="0" applyFont="1" applyFill="1" applyAlignment="1">
      <alignment horizontal="left" vertical="center"/>
    </xf>
    <xf numFmtId="0" fontId="90" fillId="0" borderId="0" xfId="0" applyFont="1" applyAlignment="1">
      <alignment vertical="center"/>
    </xf>
    <xf numFmtId="182" fontId="90" fillId="0" borderId="0" xfId="0" applyNumberFormat="1" applyFont="1" applyAlignment="1">
      <alignment vertical="center"/>
    </xf>
    <xf numFmtId="0" fontId="90" fillId="0" borderId="0" xfId="0" applyFont="1" applyBorder="1" applyAlignment="1">
      <alignment vertical="center"/>
    </xf>
    <xf numFmtId="0" fontId="92" fillId="0" borderId="0" xfId="0" applyFont="1" applyAlignment="1">
      <alignment vertical="center" wrapText="1"/>
    </xf>
    <xf numFmtId="172" fontId="92" fillId="0" borderId="0" xfId="0" applyNumberFormat="1" applyFont="1" applyAlignment="1">
      <alignment horizontal="right" vertical="center" wrapText="1"/>
    </xf>
    <xf numFmtId="0" fontId="92" fillId="0" borderId="0" xfId="0" applyFont="1" applyAlignment="1">
      <alignment vertical="center"/>
    </xf>
    <xf numFmtId="171"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wrapText="1"/>
    </xf>
    <xf numFmtId="0" fontId="92" fillId="0" borderId="0" xfId="0" applyFont="1" applyFill="1" applyAlignment="1">
      <alignment vertical="center"/>
    </xf>
    <xf numFmtId="0" fontId="92" fillId="0" borderId="0" xfId="0" applyFont="1" applyAlignment="1">
      <alignment horizontal="left" vertical="center" wrapText="1"/>
    </xf>
    <xf numFmtId="171" fontId="22" fillId="0" borderId="0" xfId="0" applyNumberFormat="1" applyFont="1" applyFill="1" applyBorder="1" applyAlignment="1">
      <alignment horizontal="right" vertical="center"/>
    </xf>
    <xf numFmtId="0" fontId="92" fillId="0" borderId="0" xfId="0" applyFont="1" applyBorder="1" applyAlignment="1">
      <alignment vertical="center"/>
    </xf>
    <xf numFmtId="0" fontId="93" fillId="0" borderId="0" xfId="0" applyFont="1" applyBorder="1" applyAlignment="1">
      <alignment horizontal="center" wrapText="1"/>
    </xf>
    <xf numFmtId="0" fontId="92" fillId="0" borderId="0" xfId="0" applyFont="1" applyBorder="1" applyAlignment="1">
      <alignment wrapText="1"/>
    </xf>
    <xf numFmtId="0" fontId="93" fillId="0" borderId="0" xfId="0" applyFont="1" applyBorder="1" applyAlignment="1">
      <alignment wrapText="1"/>
    </xf>
    <xf numFmtId="0" fontId="90" fillId="0" borderId="0" xfId="0" applyFont="1" applyFill="1" applyBorder="1" applyAlignment="1">
      <alignment vertical="center"/>
    </xf>
    <xf numFmtId="0" fontId="90" fillId="0" borderId="0" xfId="0" applyFont="1" applyFill="1" applyAlignment="1">
      <alignment/>
    </xf>
    <xf numFmtId="0" fontId="94" fillId="0" borderId="0" xfId="0" applyFont="1" applyAlignment="1">
      <alignment horizontal="center" wrapText="1"/>
    </xf>
    <xf numFmtId="0" fontId="94" fillId="0" borderId="0" xfId="0" applyFont="1" applyAlignment="1">
      <alignment wrapText="1"/>
    </xf>
    <xf numFmtId="0" fontId="90" fillId="0" borderId="0" xfId="0" applyFont="1" applyFill="1" applyAlignment="1">
      <alignment vertical="center"/>
    </xf>
    <xf numFmtId="172" fontId="90" fillId="0" borderId="0" xfId="0" applyNumberFormat="1" applyFont="1" applyFill="1" applyAlignment="1">
      <alignment vertical="center"/>
    </xf>
    <xf numFmtId="0" fontId="93" fillId="0" borderId="0" xfId="0" applyFont="1" applyAlignment="1">
      <alignment horizontal="center" wrapText="1"/>
    </xf>
    <xf numFmtId="0" fontId="93" fillId="0" borderId="0" xfId="0" applyFont="1" applyAlignment="1">
      <alignment wrapText="1"/>
    </xf>
    <xf numFmtId="183" fontId="90" fillId="0" borderId="0" xfId="0" applyNumberFormat="1" applyFont="1" applyAlignment="1">
      <alignment horizontal="left" vertical="center" indent="1"/>
    </xf>
    <xf numFmtId="0" fontId="95" fillId="0" borderId="0" xfId="0" applyFont="1" applyAlignment="1">
      <alignment vertical="center"/>
    </xf>
    <xf numFmtId="0" fontId="95" fillId="0" borderId="0" xfId="0" applyFont="1" applyAlignment="1">
      <alignment/>
    </xf>
    <xf numFmtId="0" fontId="90" fillId="0" borderId="0" xfId="0" applyFont="1" applyAlignment="1">
      <alignment horizontal="center"/>
    </xf>
    <xf numFmtId="0" fontId="93" fillId="0" borderId="0" xfId="0" applyFont="1" applyAlignment="1">
      <alignment horizontal="justify" wrapText="1"/>
    </xf>
    <xf numFmtId="0" fontId="91" fillId="0" borderId="0" xfId="0" applyFont="1" applyAlignment="1">
      <alignment wrapText="1"/>
    </xf>
    <xf numFmtId="0" fontId="91" fillId="0" borderId="0" xfId="0" applyFont="1" applyAlignment="1">
      <alignment horizontal="center" wrapText="1"/>
    </xf>
    <xf numFmtId="10" fontId="94" fillId="0" borderId="0" xfId="294" applyNumberFormat="1" applyFont="1" applyAlignment="1">
      <alignment wrapText="1"/>
    </xf>
    <xf numFmtId="171" fontId="94" fillId="0" borderId="0" xfId="0" applyNumberFormat="1" applyFont="1" applyAlignment="1">
      <alignment horizontal="center" wrapText="1"/>
    </xf>
    <xf numFmtId="171" fontId="93" fillId="0" borderId="0" xfId="0" applyNumberFormat="1" applyFont="1" applyFill="1" applyBorder="1" applyAlignment="1">
      <alignment horizontal="right" vertical="center"/>
    </xf>
    <xf numFmtId="171" fontId="90" fillId="0" borderId="0" xfId="0" applyNumberFormat="1" applyFont="1" applyFill="1" applyBorder="1" applyAlignment="1">
      <alignment horizontal="right" vertical="center"/>
    </xf>
    <xf numFmtId="0" fontId="96" fillId="48" borderId="0" xfId="0" applyFont="1" applyFill="1" applyBorder="1" applyAlignment="1">
      <alignment vertical="center" wrapText="1"/>
    </xf>
    <xf numFmtId="0" fontId="92" fillId="0" borderId="0" xfId="0" applyFont="1" applyFill="1" applyBorder="1" applyAlignment="1">
      <alignment vertical="center"/>
    </xf>
    <xf numFmtId="0" fontId="93" fillId="0" borderId="0" xfId="0" applyFont="1" applyFill="1" applyAlignment="1">
      <alignment horizontal="center" wrapText="1"/>
    </xf>
    <xf numFmtId="0" fontId="93" fillId="0" borderId="0" xfId="0" applyFont="1" applyFill="1" applyAlignment="1">
      <alignment wrapText="1"/>
    </xf>
    <xf numFmtId="0" fontId="90" fillId="49" borderId="0" xfId="0" applyFont="1" applyFill="1" applyBorder="1" applyAlignment="1">
      <alignment vertical="center"/>
    </xf>
    <xf numFmtId="0" fontId="90" fillId="49" borderId="0" xfId="0" applyFont="1" applyFill="1" applyBorder="1" applyAlignment="1">
      <alignment horizontal="center" vertical="center"/>
    </xf>
    <xf numFmtId="0" fontId="90" fillId="0" borderId="0" xfId="0" applyFont="1" applyBorder="1" applyAlignment="1">
      <alignment horizontal="center" vertical="center"/>
    </xf>
    <xf numFmtId="0" fontId="90" fillId="0" borderId="0" xfId="0" applyFont="1" applyAlignment="1">
      <alignment vertical="center"/>
    </xf>
    <xf numFmtId="172" fontId="97" fillId="50" borderId="0" xfId="0" applyNumberFormat="1" applyFont="1" applyFill="1" applyAlignment="1">
      <alignment horizontal="right" vertical="center" wrapText="1"/>
    </xf>
    <xf numFmtId="171" fontId="97" fillId="50" borderId="0" xfId="0" applyNumberFormat="1" applyFont="1" applyFill="1" applyBorder="1" applyAlignment="1">
      <alignment horizontal="right" vertical="center"/>
    </xf>
    <xf numFmtId="0" fontId="90" fillId="49" borderId="0" xfId="272" applyFont="1" applyFill="1" applyBorder="1" applyAlignment="1">
      <alignment vertical="center"/>
      <protection/>
    </xf>
    <xf numFmtId="0" fontId="96" fillId="38" borderId="0" xfId="236" applyFont="1" applyFill="1" applyBorder="1" applyAlignment="1" applyProtection="1">
      <alignment horizontal="justify" vertical="center" wrapText="1"/>
      <protection/>
    </xf>
    <xf numFmtId="177" fontId="96" fillId="38" borderId="0" xfId="236" applyNumberFormat="1" applyFont="1" applyFill="1" applyBorder="1" applyAlignment="1" applyProtection="1">
      <alignment vertical="center" wrapText="1"/>
      <protection/>
    </xf>
    <xf numFmtId="0" fontId="96" fillId="38" borderId="0" xfId="236" applyFont="1" applyFill="1" applyBorder="1" applyAlignment="1" applyProtection="1">
      <alignment vertical="center"/>
      <protection/>
    </xf>
    <xf numFmtId="0" fontId="96" fillId="30" borderId="20" xfId="236" applyFont="1" applyFill="1" applyBorder="1" applyAlignment="1" applyProtection="1">
      <alignment horizontal="center" vertical="center" wrapText="1"/>
      <protection/>
    </xf>
    <xf numFmtId="0" fontId="96" fillId="30" borderId="20" xfId="236" applyFont="1" applyFill="1" applyBorder="1" applyAlignment="1" applyProtection="1">
      <alignment horizontal="center" vertical="center"/>
      <protection/>
    </xf>
    <xf numFmtId="181" fontId="98" fillId="0" borderId="0" xfId="0" applyNumberFormat="1" applyFont="1" applyBorder="1" applyAlignment="1">
      <alignment vertical="center"/>
    </xf>
    <xf numFmtId="9" fontId="98" fillId="0" borderId="0" xfId="294" applyFont="1" applyBorder="1" applyAlignment="1">
      <alignment horizontal="center" vertical="center"/>
    </xf>
    <xf numFmtId="181" fontId="98" fillId="0" borderId="0" xfId="0" applyNumberFormat="1" applyFont="1" applyFill="1" applyBorder="1" applyAlignment="1">
      <alignment vertical="center"/>
    </xf>
    <xf numFmtId="9" fontId="23" fillId="0" borderId="0" xfId="294" applyFont="1" applyFill="1" applyBorder="1" applyAlignment="1">
      <alignment horizontal="center" vertical="center"/>
    </xf>
    <xf numFmtId="181" fontId="23" fillId="0" borderId="0" xfId="0" applyNumberFormat="1" applyFont="1" applyFill="1" applyBorder="1" applyAlignment="1">
      <alignment vertical="center"/>
    </xf>
    <xf numFmtId="181" fontId="24" fillId="0" borderId="0" xfId="0" applyNumberFormat="1" applyFont="1" applyFill="1" applyBorder="1" applyAlignment="1">
      <alignment vertical="center"/>
    </xf>
    <xf numFmtId="9" fontId="25" fillId="0" borderId="0" xfId="294" applyFont="1" applyFill="1" applyBorder="1" applyAlignment="1">
      <alignment horizontal="center" vertical="center"/>
    </xf>
    <xf numFmtId="3" fontId="99" fillId="0" borderId="0" xfId="0" applyNumberFormat="1" applyFont="1" applyFill="1" applyBorder="1" applyAlignment="1">
      <alignment horizontal="center" vertical="center"/>
    </xf>
    <xf numFmtId="181" fontId="26" fillId="0" borderId="0" xfId="0" applyNumberFormat="1" applyFont="1" applyFill="1" applyBorder="1" applyAlignment="1">
      <alignment vertical="center"/>
    </xf>
    <xf numFmtId="185" fontId="96" fillId="30" borderId="21" xfId="236" applyNumberFormat="1" applyFont="1" applyFill="1" applyBorder="1" applyAlignment="1" applyProtection="1">
      <alignment horizontal="center" vertical="center" wrapText="1"/>
      <protection/>
    </xf>
    <xf numFmtId="185" fontId="96" fillId="30" borderId="22" xfId="236" applyNumberFormat="1" applyFont="1" applyFill="1" applyBorder="1" applyAlignment="1" applyProtection="1">
      <alignment horizontal="center" vertical="center" wrapText="1"/>
      <protection/>
    </xf>
    <xf numFmtId="0" fontId="96" fillId="34" borderId="20" xfId="236" applyFont="1" applyFill="1" applyBorder="1" applyAlignment="1" applyProtection="1">
      <alignment horizontal="center" vertical="center" wrapText="1"/>
      <protection/>
    </xf>
    <xf numFmtId="185" fontId="96" fillId="34" borderId="21" xfId="236" applyNumberFormat="1" applyFont="1" applyFill="1" applyBorder="1" applyAlignment="1" applyProtection="1">
      <alignment horizontal="center" vertical="center" wrapText="1"/>
      <protection/>
    </xf>
    <xf numFmtId="185" fontId="96" fillId="34" borderId="22" xfId="236" applyNumberFormat="1" applyFont="1" applyFill="1" applyBorder="1" applyAlignment="1" applyProtection="1">
      <alignment horizontal="center" vertical="center" wrapText="1"/>
      <protection/>
    </xf>
    <xf numFmtId="0" fontId="96" fillId="51" borderId="20" xfId="236" applyFont="1" applyFill="1" applyBorder="1" applyAlignment="1" applyProtection="1">
      <alignment horizontal="center" vertical="center" wrapText="1"/>
      <protection/>
    </xf>
    <xf numFmtId="185" fontId="96" fillId="51" borderId="21" xfId="236" applyNumberFormat="1" applyFont="1" applyFill="1" applyBorder="1" applyAlignment="1" applyProtection="1">
      <alignment horizontal="center" vertical="center" wrapText="1"/>
      <protection/>
    </xf>
    <xf numFmtId="185" fontId="96" fillId="51" borderId="22" xfId="236" applyNumberFormat="1" applyFont="1" applyFill="1" applyBorder="1" applyAlignment="1" applyProtection="1">
      <alignment horizontal="center" vertical="center" wrapText="1"/>
      <protection/>
    </xf>
    <xf numFmtId="181" fontId="90" fillId="0" borderId="0" xfId="0" applyNumberFormat="1" applyFont="1" applyFill="1" applyBorder="1" applyAlignment="1">
      <alignment horizontal="left" vertical="center"/>
    </xf>
    <xf numFmtId="181" fontId="100" fillId="37" borderId="23" xfId="0" applyNumberFormat="1" applyFont="1" applyFill="1" applyBorder="1" applyAlignment="1">
      <alignment vertical="center"/>
    </xf>
    <xf numFmtId="3" fontId="100" fillId="37" borderId="23" xfId="0" applyNumberFormat="1" applyFont="1" applyFill="1" applyBorder="1" applyAlignment="1">
      <alignment horizontal="center" vertical="center"/>
    </xf>
    <xf numFmtId="181" fontId="100" fillId="0" borderId="0" xfId="0" applyNumberFormat="1" applyFont="1" applyFill="1" applyBorder="1" applyAlignment="1">
      <alignment vertical="center"/>
    </xf>
    <xf numFmtId="3" fontId="100" fillId="0" borderId="0" xfId="0" applyNumberFormat="1" applyFont="1" applyFill="1" applyBorder="1" applyAlignment="1">
      <alignment horizontal="center" vertical="center"/>
    </xf>
    <xf numFmtId="170" fontId="96" fillId="30" borderId="24" xfId="0" applyNumberFormat="1" applyFont="1" applyFill="1" applyBorder="1" applyAlignment="1">
      <alignment horizontal="center" vertical="center" wrapText="1"/>
    </xf>
    <xf numFmtId="170" fontId="101" fillId="30" borderId="25" xfId="0" applyNumberFormat="1" applyFont="1" applyFill="1" applyBorder="1" applyAlignment="1">
      <alignment horizontal="center" wrapText="1"/>
    </xf>
    <xf numFmtId="0" fontId="102" fillId="0" borderId="0" xfId="0" applyFont="1" applyAlignment="1">
      <alignment vertical="center"/>
    </xf>
    <xf numFmtId="170" fontId="96" fillId="30" borderId="25" xfId="0" applyNumberFormat="1" applyFont="1" applyFill="1" applyBorder="1" applyAlignment="1">
      <alignment horizontal="center" wrapText="1"/>
    </xf>
    <xf numFmtId="171" fontId="96" fillId="38" borderId="0" xfId="0" applyNumberFormat="1" applyFont="1" applyFill="1" applyBorder="1" applyAlignment="1">
      <alignment horizontal="left" vertical="center"/>
    </xf>
    <xf numFmtId="170" fontId="96" fillId="34" borderId="24" xfId="0" applyNumberFormat="1" applyFont="1" applyFill="1" applyBorder="1" applyAlignment="1">
      <alignment horizontal="center" vertical="center" wrapText="1"/>
    </xf>
    <xf numFmtId="170" fontId="96" fillId="52" borderId="24" xfId="0" applyNumberFormat="1" applyFont="1" applyFill="1" applyBorder="1" applyAlignment="1">
      <alignment horizontal="center" vertical="center" wrapText="1"/>
    </xf>
    <xf numFmtId="170" fontId="100" fillId="37" borderId="24" xfId="0" applyNumberFormat="1" applyFont="1" applyFill="1" applyBorder="1" applyAlignment="1">
      <alignment horizontal="center" vertical="center" wrapText="1"/>
    </xf>
    <xf numFmtId="170" fontId="96" fillId="48" borderId="24" xfId="0" applyNumberFormat="1" applyFont="1" applyFill="1" applyBorder="1" applyAlignment="1">
      <alignment horizontal="center" vertical="center" wrapText="1"/>
    </xf>
    <xf numFmtId="171" fontId="92" fillId="0" borderId="0" xfId="0" applyNumberFormat="1" applyFont="1" applyFill="1" applyBorder="1" applyAlignment="1">
      <alignment horizontal="left" vertical="center" wrapText="1"/>
    </xf>
    <xf numFmtId="171" fontId="92" fillId="37" borderId="0" xfId="0" applyNumberFormat="1" applyFont="1" applyFill="1" applyBorder="1" applyAlignment="1">
      <alignment horizontal="left" vertical="center" wrapText="1"/>
    </xf>
    <xf numFmtId="171" fontId="96" fillId="38" borderId="0" xfId="0" applyNumberFormat="1" applyFont="1" applyFill="1" applyBorder="1" applyAlignment="1">
      <alignment horizontal="left" vertical="center" wrapText="1"/>
    </xf>
    <xf numFmtId="171" fontId="90" fillId="0" borderId="0" xfId="0" applyNumberFormat="1" applyFont="1" applyFill="1" applyBorder="1" applyAlignment="1">
      <alignment horizontal="left" vertical="center" wrapText="1"/>
    </xf>
    <xf numFmtId="171" fontId="100" fillId="37" borderId="0" xfId="0" applyNumberFormat="1" applyFont="1" applyFill="1" applyBorder="1" applyAlignment="1">
      <alignment horizontal="left" vertical="center" wrapText="1"/>
    </xf>
    <xf numFmtId="0" fontId="91" fillId="0" borderId="0" xfId="0" applyFont="1" applyBorder="1" applyAlignment="1">
      <alignment horizontal="center" vertical="center"/>
    </xf>
    <xf numFmtId="0" fontId="93" fillId="0" borderId="0" xfId="0" applyFont="1" applyFill="1" applyBorder="1" applyAlignment="1">
      <alignment vertical="center"/>
    </xf>
    <xf numFmtId="0" fontId="93" fillId="0" borderId="0" xfId="0" applyFont="1" applyBorder="1" applyAlignment="1">
      <alignment vertical="center"/>
    </xf>
    <xf numFmtId="0" fontId="93" fillId="0" borderId="0" xfId="0" applyFont="1" applyBorder="1" applyAlignment="1">
      <alignment/>
    </xf>
    <xf numFmtId="170" fontId="96" fillId="48" borderId="26" xfId="0" applyNumberFormat="1" applyFont="1" applyFill="1" applyBorder="1" applyAlignment="1">
      <alignment horizontal="center" vertical="center" wrapText="1"/>
    </xf>
    <xf numFmtId="171" fontId="90" fillId="0" borderId="0" xfId="0" applyNumberFormat="1" applyFont="1" applyFill="1" applyBorder="1" applyAlignment="1">
      <alignment horizontal="right" vertical="center" wrapText="1"/>
    </xf>
    <xf numFmtId="174" fontId="92" fillId="0" borderId="0" xfId="293" applyNumberFormat="1" applyFont="1" applyFill="1" applyBorder="1" applyAlignment="1">
      <alignment horizontal="right" vertical="center" wrapText="1"/>
    </xf>
    <xf numFmtId="171" fontId="92" fillId="0" borderId="0" xfId="0" applyNumberFormat="1" applyFont="1" applyFill="1" applyBorder="1" applyAlignment="1">
      <alignment horizontal="right" vertical="center" wrapText="1"/>
    </xf>
    <xf numFmtId="171" fontId="97" fillId="37" borderId="0" xfId="0" applyNumberFormat="1" applyFont="1" applyFill="1" applyBorder="1" applyAlignment="1">
      <alignment horizontal="right" vertical="center" wrapText="1"/>
    </xf>
    <xf numFmtId="171" fontId="92" fillId="0" borderId="0" xfId="0" applyNumberFormat="1" applyFont="1" applyBorder="1" applyAlignment="1">
      <alignment vertical="center"/>
    </xf>
    <xf numFmtId="171" fontId="96" fillId="48" borderId="0" xfId="0" applyNumberFormat="1" applyFont="1" applyFill="1" applyBorder="1" applyAlignment="1">
      <alignment horizontal="right" vertical="center" wrapText="1"/>
    </xf>
    <xf numFmtId="174" fontId="92" fillId="0" borderId="0" xfId="293" applyNumberFormat="1" applyFont="1" applyFill="1" applyBorder="1" applyAlignment="1">
      <alignment vertical="center"/>
    </xf>
    <xf numFmtId="0" fontId="93" fillId="0" borderId="0" xfId="0" applyFont="1" applyFill="1" applyAlignment="1">
      <alignment vertical="center" wrapText="1"/>
    </xf>
    <xf numFmtId="3" fontId="90" fillId="0" borderId="0" xfId="0" applyNumberFormat="1" applyFont="1" applyFill="1" applyBorder="1" applyAlignment="1">
      <alignment horizontal="right" wrapText="1"/>
    </xf>
    <xf numFmtId="0" fontId="92" fillId="0" borderId="0" xfId="0" applyFont="1" applyFill="1" applyBorder="1" applyAlignment="1">
      <alignment vertical="center" wrapText="1"/>
    </xf>
    <xf numFmtId="172" fontId="90" fillId="0" borderId="0" xfId="0" applyNumberFormat="1" applyFont="1" applyFill="1" applyBorder="1" applyAlignment="1" quotePrefix="1">
      <alignment horizontal="right" vertical="center" wrapText="1"/>
    </xf>
    <xf numFmtId="172" fontId="92" fillId="0" borderId="0" xfId="0" applyNumberFormat="1" applyFont="1" applyFill="1" applyBorder="1" applyAlignment="1">
      <alignment horizontal="right" vertical="center" wrapText="1"/>
    </xf>
    <xf numFmtId="171" fontId="100" fillId="37" borderId="0" xfId="0" applyNumberFormat="1" applyFont="1" applyFill="1" applyBorder="1" applyAlignment="1">
      <alignment horizontal="right" vertical="center" wrapText="1"/>
    </xf>
    <xf numFmtId="172" fontId="90" fillId="0" borderId="0" xfId="0" applyNumberFormat="1" applyFont="1" applyFill="1" applyBorder="1" applyAlignment="1">
      <alignment horizontal="right" wrapText="1"/>
    </xf>
    <xf numFmtId="0" fontId="97" fillId="0" borderId="0" xfId="0" applyFont="1" applyBorder="1" applyAlignment="1">
      <alignment vertical="center" wrapText="1"/>
    </xf>
    <xf numFmtId="172" fontId="92" fillId="0" borderId="0" xfId="0" applyNumberFormat="1" applyFont="1" applyFill="1" applyBorder="1" applyAlignment="1">
      <alignment horizontal="right" wrapText="1"/>
    </xf>
    <xf numFmtId="0" fontId="93" fillId="0" borderId="0" xfId="0" applyFont="1" applyBorder="1" applyAlignment="1">
      <alignment vertical="center" wrapText="1"/>
    </xf>
    <xf numFmtId="173" fontId="92" fillId="0" borderId="0" xfId="0" applyNumberFormat="1" applyFont="1" applyFill="1" applyBorder="1" applyAlignment="1">
      <alignment horizontal="right" vertical="center" wrapText="1"/>
    </xf>
    <xf numFmtId="171" fontId="96" fillId="38" borderId="0" xfId="0" applyNumberFormat="1" applyFont="1" applyFill="1" applyBorder="1" applyAlignment="1">
      <alignment horizontal="right" vertical="center" wrapText="1"/>
    </xf>
    <xf numFmtId="0" fontId="90" fillId="0" borderId="0" xfId="0" applyFont="1" applyFill="1" applyBorder="1" applyAlignment="1">
      <alignment vertical="center" wrapText="1"/>
    </xf>
    <xf numFmtId="172" fontId="90" fillId="0" borderId="0" xfId="0" applyNumberFormat="1" applyFont="1" applyFill="1" applyBorder="1" applyAlignment="1">
      <alignment horizontal="right" vertical="center" wrapText="1"/>
    </xf>
    <xf numFmtId="0" fontId="93" fillId="0" borderId="0" xfId="0" applyFont="1" applyFill="1" applyBorder="1" applyAlignment="1">
      <alignment vertical="center" wrapText="1"/>
    </xf>
    <xf numFmtId="0" fontId="90" fillId="0" borderId="0" xfId="0" applyFont="1" applyBorder="1" applyAlignment="1">
      <alignment horizontal="left" vertical="center" wrapText="1"/>
    </xf>
    <xf numFmtId="171" fontId="90" fillId="0" borderId="0" xfId="0" applyNumberFormat="1" applyFont="1" applyBorder="1" applyAlignment="1">
      <alignment vertical="center"/>
    </xf>
    <xf numFmtId="3" fontId="97" fillId="0" borderId="0" xfId="0" applyNumberFormat="1" applyFont="1" applyFill="1" applyBorder="1" applyAlignment="1">
      <alignment horizontal="right" vertical="center" wrapText="1"/>
    </xf>
    <xf numFmtId="0" fontId="100" fillId="0" borderId="0" xfId="0" applyFont="1" applyAlignment="1">
      <alignment horizontal="left" vertical="center" wrapText="1"/>
    </xf>
    <xf numFmtId="0" fontId="90" fillId="0" borderId="0" xfId="0" applyFont="1" applyAlignment="1">
      <alignment horizontal="left" vertical="center" wrapText="1"/>
    </xf>
    <xf numFmtId="0" fontId="90" fillId="0" borderId="0" xfId="0" applyFont="1" applyAlignment="1">
      <alignment horizontal="justify" vertical="center" wrapText="1"/>
    </xf>
    <xf numFmtId="0" fontId="90" fillId="0" borderId="0" xfId="0" applyFont="1" applyFill="1" applyAlignment="1">
      <alignment horizontal="justify" vertical="center" wrapText="1"/>
    </xf>
    <xf numFmtId="172" fontId="90" fillId="0" borderId="0" xfId="0" applyNumberFormat="1" applyFont="1" applyFill="1" applyBorder="1" applyAlignment="1">
      <alignment horizontal="left" vertical="center" wrapText="1"/>
    </xf>
    <xf numFmtId="176" fontId="90" fillId="0" borderId="0" xfId="0" applyNumberFormat="1" applyFont="1" applyFill="1" applyBorder="1" applyAlignment="1">
      <alignment horizontal="right" vertical="center"/>
    </xf>
    <xf numFmtId="170" fontId="100" fillId="37" borderId="26" xfId="0" applyNumberFormat="1" applyFont="1" applyFill="1" applyBorder="1" applyAlignment="1">
      <alignment horizontal="center" vertical="center" wrapText="1"/>
    </xf>
    <xf numFmtId="174" fontId="93" fillId="0" borderId="0" xfId="293" applyNumberFormat="1" applyFont="1" applyFill="1" applyBorder="1" applyAlignment="1">
      <alignment vertical="center"/>
    </xf>
    <xf numFmtId="170" fontId="96" fillId="34" borderId="26" xfId="0" applyNumberFormat="1" applyFont="1" applyFill="1" applyBorder="1" applyAlignment="1">
      <alignment horizontal="center" vertical="center" wrapText="1"/>
    </xf>
    <xf numFmtId="171" fontId="90" fillId="0" borderId="0" xfId="0" applyNumberFormat="1" applyFont="1" applyFill="1" applyBorder="1" applyAlignment="1">
      <alignment vertical="center" wrapText="1"/>
    </xf>
    <xf numFmtId="0" fontId="103" fillId="0" borderId="0" xfId="0" applyFont="1" applyBorder="1" applyAlignment="1">
      <alignment vertical="center" wrapText="1"/>
    </xf>
    <xf numFmtId="171" fontId="90" fillId="0" borderId="0" xfId="0" applyNumberFormat="1" applyFont="1" applyFill="1" applyBorder="1" applyAlignment="1">
      <alignment vertical="center"/>
    </xf>
    <xf numFmtId="170" fontId="96" fillId="52" borderId="26" xfId="0" applyNumberFormat="1" applyFont="1" applyFill="1" applyBorder="1" applyAlignment="1">
      <alignment horizontal="center" vertical="center" wrapText="1"/>
    </xf>
    <xf numFmtId="3" fontId="92" fillId="0" borderId="0" xfId="0" applyNumberFormat="1" applyFont="1" applyFill="1" applyBorder="1" applyAlignment="1">
      <alignment horizontal="right" vertical="center" wrapText="1"/>
    </xf>
    <xf numFmtId="0" fontId="90" fillId="0" borderId="0" xfId="236" applyFont="1" applyFill="1" applyBorder="1" applyAlignment="1" applyProtection="1">
      <alignment horizontal="justify" vertical="center" wrapText="1"/>
      <protection/>
    </xf>
    <xf numFmtId="0" fontId="90" fillId="0" borderId="0" xfId="0" applyFont="1" applyFill="1" applyAlignment="1">
      <alignment vertical="center" wrapText="1"/>
    </xf>
    <xf numFmtId="171" fontId="96" fillId="48" borderId="0" xfId="0" applyNumberFormat="1" applyFont="1" applyFill="1" applyBorder="1" applyAlignment="1">
      <alignment vertical="center" wrapText="1"/>
    </xf>
    <xf numFmtId="0" fontId="90" fillId="37" borderId="0" xfId="236" applyFont="1" applyFill="1" applyBorder="1" applyAlignment="1" applyProtection="1">
      <alignment vertical="center"/>
      <protection/>
    </xf>
    <xf numFmtId="177" fontId="90" fillId="37" borderId="0" xfId="236" applyNumberFormat="1" applyFont="1" applyFill="1" applyBorder="1" applyAlignment="1" applyProtection="1">
      <alignment horizontal="left" vertical="center" wrapText="1"/>
      <protection/>
    </xf>
    <xf numFmtId="177" fontId="90" fillId="0" borderId="0" xfId="236" applyNumberFormat="1" applyFont="1" applyFill="1" applyBorder="1" applyAlignment="1" applyProtection="1">
      <alignment horizontal="left" vertical="center" wrapText="1"/>
      <protection/>
    </xf>
    <xf numFmtId="172" fontId="93" fillId="0" borderId="0" xfId="0" applyNumberFormat="1" applyFont="1" applyFill="1" applyAlignment="1">
      <alignment horizontal="right" wrapText="1"/>
    </xf>
    <xf numFmtId="172" fontId="93" fillId="0" borderId="0" xfId="0" applyNumberFormat="1" applyFont="1" applyFill="1" applyBorder="1" applyAlignment="1">
      <alignment horizontal="right" wrapText="1"/>
    </xf>
    <xf numFmtId="0" fontId="100" fillId="0" borderId="0" xfId="236" applyFont="1" applyFill="1" applyBorder="1" applyAlignment="1" applyProtection="1">
      <alignment horizontal="left" vertical="center" wrapText="1"/>
      <protection/>
    </xf>
    <xf numFmtId="179" fontId="90" fillId="0" borderId="0" xfId="236" applyNumberFormat="1" applyFont="1" applyFill="1" applyBorder="1" applyAlignment="1" applyProtection="1">
      <alignment horizontal="center" vertical="center" wrapText="1"/>
      <protection/>
    </xf>
    <xf numFmtId="177" fontId="90" fillId="0" borderId="0" xfId="236" applyNumberFormat="1" applyFont="1" applyFill="1" applyBorder="1" applyAlignment="1" applyProtection="1">
      <alignment horizontal="center" vertical="center" wrapText="1"/>
      <protection/>
    </xf>
    <xf numFmtId="0" fontId="90" fillId="0" borderId="0" xfId="272" applyFont="1" applyFill="1" applyBorder="1" applyAlignment="1">
      <alignment vertical="center"/>
      <protection/>
    </xf>
    <xf numFmtId="0" fontId="104" fillId="0" borderId="0" xfId="236" applyFont="1" applyFill="1" applyBorder="1" applyAlignment="1" applyProtection="1">
      <alignment horizontal="left" vertical="center" indent="1"/>
      <protection/>
    </xf>
    <xf numFmtId="177" fontId="104" fillId="0" borderId="0" xfId="236" applyNumberFormat="1" applyFont="1" applyFill="1" applyBorder="1" applyAlignment="1" applyProtection="1">
      <alignment horizontal="left" vertical="center" wrapText="1"/>
      <protection/>
    </xf>
    <xf numFmtId="0" fontId="104" fillId="0" borderId="0" xfId="272" applyFont="1" applyFill="1" applyBorder="1" applyAlignment="1">
      <alignment vertical="center"/>
      <protection/>
    </xf>
    <xf numFmtId="0" fontId="90" fillId="0" borderId="0" xfId="236" applyFont="1" applyFill="1" applyBorder="1" applyAlignment="1" applyProtection="1">
      <alignment horizontal="left" vertical="center" wrapText="1"/>
      <protection/>
    </xf>
    <xf numFmtId="177" fontId="90" fillId="0" borderId="0" xfId="272" applyNumberFormat="1" applyFont="1" applyFill="1" applyBorder="1" applyAlignment="1">
      <alignment vertical="center"/>
      <protection/>
    </xf>
    <xf numFmtId="0" fontId="90" fillId="0" borderId="0" xfId="236" applyFont="1" applyFill="1" applyBorder="1" applyAlignment="1" applyProtection="1">
      <alignment vertical="center"/>
      <protection/>
    </xf>
    <xf numFmtId="0" fontId="100" fillId="0" borderId="0" xfId="236" applyFont="1" applyFill="1" applyBorder="1" applyAlignment="1" applyProtection="1">
      <alignment vertical="center"/>
      <protection/>
    </xf>
    <xf numFmtId="3" fontId="90" fillId="0" borderId="0" xfId="236" applyNumberFormat="1" applyFont="1" applyFill="1" applyBorder="1" applyAlignment="1" applyProtection="1">
      <alignment horizontal="right" vertical="center" wrapText="1"/>
      <protection/>
    </xf>
    <xf numFmtId="178" fontId="90" fillId="0" borderId="0" xfId="236" applyNumberFormat="1" applyFont="1" applyFill="1" applyBorder="1" applyAlignment="1" applyProtection="1">
      <alignment horizontal="left" vertical="center" wrapText="1"/>
      <protection/>
    </xf>
    <xf numFmtId="0" fontId="93" fillId="0" borderId="0" xfId="0" applyFont="1" applyFill="1" applyAlignment="1">
      <alignment horizontal="justify" vertical="center" wrapText="1"/>
    </xf>
    <xf numFmtId="0" fontId="93" fillId="0" borderId="0" xfId="0" applyFont="1" applyFill="1" applyBorder="1" applyAlignment="1">
      <alignment horizontal="justify" vertical="center" wrapText="1"/>
    </xf>
    <xf numFmtId="43" fontId="90" fillId="0" borderId="0" xfId="272" applyNumberFormat="1" applyFont="1" applyFill="1" applyBorder="1" applyAlignment="1">
      <alignment vertical="center"/>
      <protection/>
    </xf>
    <xf numFmtId="0" fontId="90" fillId="0" borderId="27" xfId="0" applyFont="1" applyFill="1" applyBorder="1" applyAlignment="1">
      <alignment vertical="center"/>
    </xf>
    <xf numFmtId="0" fontId="90" fillId="0" borderId="2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28" xfId="0" applyFont="1" applyFill="1" applyBorder="1" applyAlignment="1">
      <alignment vertical="center"/>
    </xf>
    <xf numFmtId="0" fontId="105" fillId="0" borderId="0" xfId="163" applyFont="1" applyAlignment="1" applyProtection="1">
      <alignment/>
      <protection/>
    </xf>
    <xf numFmtId="0" fontId="106" fillId="49" borderId="0" xfId="0" applyFont="1" applyFill="1" applyBorder="1" applyAlignment="1">
      <alignment vertical="center"/>
    </xf>
    <xf numFmtId="0" fontId="107" fillId="49" borderId="0" xfId="0" applyFont="1" applyFill="1" applyBorder="1" applyAlignment="1">
      <alignment vertical="center"/>
    </xf>
    <xf numFmtId="0" fontId="105" fillId="49" borderId="0" xfId="163" applyFont="1" applyFill="1" applyBorder="1" applyAlignment="1" applyProtection="1">
      <alignment vertical="center"/>
      <protection/>
    </xf>
    <xf numFmtId="0" fontId="107" fillId="0" borderId="0" xfId="0" applyFont="1" applyBorder="1" applyAlignment="1">
      <alignment vertical="center"/>
    </xf>
    <xf numFmtId="0" fontId="90" fillId="0" borderId="29" xfId="0" applyFont="1" applyBorder="1" applyAlignment="1">
      <alignment horizontal="left" vertical="center" wrapText="1"/>
    </xf>
    <xf numFmtId="171" fontId="90" fillId="0" borderId="29" xfId="0" applyNumberFormat="1" applyFont="1" applyFill="1" applyBorder="1" applyAlignment="1">
      <alignment horizontal="right" vertical="center"/>
    </xf>
    <xf numFmtId="0" fontId="92" fillId="0" borderId="29" xfId="0" applyFont="1" applyFill="1" applyBorder="1" applyAlignment="1">
      <alignment vertical="center"/>
    </xf>
    <xf numFmtId="0" fontId="97" fillId="37" borderId="0" xfId="0" applyFont="1" applyFill="1" applyAlignment="1">
      <alignment vertical="center" wrapText="1"/>
    </xf>
    <xf numFmtId="172" fontId="97" fillId="37" borderId="0" xfId="0" applyNumberFormat="1" applyFont="1" applyFill="1" applyAlignment="1">
      <alignment horizontal="right" vertical="center" wrapText="1"/>
    </xf>
    <xf numFmtId="171" fontId="97" fillId="37" borderId="0" xfId="0" applyNumberFormat="1" applyFont="1" applyFill="1" applyBorder="1" applyAlignment="1">
      <alignment horizontal="right" vertical="center"/>
    </xf>
    <xf numFmtId="171" fontId="96" fillId="38" borderId="0" xfId="0" applyNumberFormat="1" applyFont="1" applyFill="1" applyBorder="1" applyAlignment="1">
      <alignment vertical="center" wrapText="1"/>
    </xf>
    <xf numFmtId="171" fontId="93" fillId="0" borderId="0" xfId="0" applyNumberFormat="1" applyFont="1" applyBorder="1" applyAlignment="1">
      <alignment vertical="center"/>
    </xf>
    <xf numFmtId="171" fontId="95" fillId="0" borderId="0" xfId="0" applyNumberFormat="1" applyFont="1" applyBorder="1" applyAlignment="1">
      <alignment vertical="center"/>
    </xf>
    <xf numFmtId="181" fontId="96" fillId="38" borderId="23" xfId="0" applyNumberFormat="1" applyFont="1" applyFill="1" applyBorder="1" applyAlignment="1">
      <alignment vertical="center"/>
    </xf>
    <xf numFmtId="3" fontId="96" fillId="38" borderId="23" xfId="0" applyNumberFormat="1" applyFont="1" applyFill="1" applyBorder="1" applyAlignment="1">
      <alignment horizontal="center" vertical="center"/>
    </xf>
    <xf numFmtId="181" fontId="108" fillId="0" borderId="0" xfId="0" applyNumberFormat="1" applyFont="1" applyBorder="1" applyAlignment="1">
      <alignment vertical="center"/>
    </xf>
    <xf numFmtId="181" fontId="96" fillId="0" borderId="0" xfId="0" applyNumberFormat="1" applyFont="1" applyFill="1" applyBorder="1" applyAlignment="1">
      <alignment vertical="center"/>
    </xf>
    <xf numFmtId="3" fontId="96" fillId="0" borderId="0" xfId="0" applyNumberFormat="1" applyFont="1" applyFill="1" applyBorder="1" applyAlignment="1">
      <alignment horizontal="center" vertical="center"/>
    </xf>
    <xf numFmtId="172" fontId="92" fillId="0" borderId="0" xfId="293" applyNumberFormat="1" applyFont="1" applyFill="1" applyBorder="1" applyAlignment="1">
      <alignment horizontal="right" vertical="center" wrapText="1"/>
    </xf>
    <xf numFmtId="172" fontId="90" fillId="0" borderId="0" xfId="294" applyNumberFormat="1" applyFont="1" applyFill="1" applyBorder="1" applyAlignment="1">
      <alignment horizontal="right" vertical="center" wrapText="1"/>
    </xf>
    <xf numFmtId="172" fontId="90" fillId="0" borderId="0" xfId="0" applyNumberFormat="1" applyFont="1" applyFill="1" applyBorder="1" applyAlignment="1">
      <alignment vertical="center"/>
    </xf>
    <xf numFmtId="172" fontId="96" fillId="48" borderId="0" xfId="0" applyNumberFormat="1" applyFont="1" applyFill="1" applyBorder="1" applyAlignment="1">
      <alignment vertical="center" wrapText="1"/>
    </xf>
    <xf numFmtId="171" fontId="90" fillId="0" borderId="0" xfId="0" applyNumberFormat="1" applyFont="1" applyAlignment="1">
      <alignment vertical="center"/>
    </xf>
    <xf numFmtId="174" fontId="90" fillId="0" borderId="0" xfId="294" applyNumberFormat="1" applyFont="1" applyFill="1" applyBorder="1" applyAlignment="1">
      <alignment horizontal="right" vertical="center" wrapText="1"/>
    </xf>
    <xf numFmtId="174" fontId="90" fillId="0" borderId="0" xfId="0" applyNumberFormat="1" applyFont="1" applyFill="1" applyBorder="1" applyAlignment="1">
      <alignment horizontal="right" vertical="center" wrapText="1"/>
    </xf>
    <xf numFmtId="174" fontId="90" fillId="0" borderId="0" xfId="294" applyNumberFormat="1" applyFont="1" applyFill="1" applyBorder="1" applyAlignment="1" quotePrefix="1">
      <alignment horizontal="right" vertical="center" wrapText="1"/>
    </xf>
    <xf numFmtId="0" fontId="109" fillId="0" borderId="0" xfId="0" applyFont="1" applyAlignment="1">
      <alignment vertical="center"/>
    </xf>
    <xf numFmtId="187" fontId="90" fillId="0" borderId="0" xfId="0" applyNumberFormat="1" applyFont="1" applyFill="1" applyBorder="1" applyAlignment="1">
      <alignment vertical="center"/>
    </xf>
    <xf numFmtId="177" fontId="90" fillId="0" borderId="0" xfId="0" applyNumberFormat="1" applyFont="1" applyFill="1" applyBorder="1" applyAlignment="1">
      <alignment vertical="center" wrapText="1"/>
    </xf>
    <xf numFmtId="0" fontId="93" fillId="0" borderId="0" xfId="0" applyFont="1" applyAlignment="1">
      <alignment vertical="center" wrapText="1"/>
    </xf>
    <xf numFmtId="3" fontId="90" fillId="0" borderId="0" xfId="0" applyNumberFormat="1" applyFont="1" applyFill="1" applyBorder="1" applyAlignment="1">
      <alignment horizontal="right" vertical="center" wrapText="1"/>
    </xf>
    <xf numFmtId="174" fontId="90" fillId="0" borderId="0" xfId="294" applyNumberFormat="1" applyFont="1" applyFill="1" applyAlignment="1">
      <alignment vertical="center"/>
    </xf>
    <xf numFmtId="172" fontId="90" fillId="0" borderId="0" xfId="0" applyNumberFormat="1" applyFont="1" applyAlignment="1">
      <alignment vertical="center"/>
    </xf>
    <xf numFmtId="174" fontId="90" fillId="0" borderId="0" xfId="294" applyNumberFormat="1" applyFont="1" applyBorder="1" applyAlignment="1">
      <alignment vertical="center"/>
    </xf>
    <xf numFmtId="0" fontId="90" fillId="0" borderId="0" xfId="0" applyFont="1" applyAlignment="1" quotePrefix="1">
      <alignment vertical="center"/>
    </xf>
    <xf numFmtId="170" fontId="96" fillId="30" borderId="30" xfId="0" applyNumberFormat="1" applyFont="1" applyFill="1" applyBorder="1" applyAlignment="1">
      <alignment horizontal="center" vertical="center" wrapText="1"/>
    </xf>
    <xf numFmtId="170" fontId="96" fillId="30" borderId="31" xfId="0" applyNumberFormat="1" applyFont="1" applyFill="1" applyBorder="1" applyAlignment="1">
      <alignment horizontal="center" vertical="center" wrapText="1"/>
    </xf>
    <xf numFmtId="170" fontId="96" fillId="30" borderId="32" xfId="0" applyNumberFormat="1" applyFont="1" applyFill="1" applyBorder="1" applyAlignment="1">
      <alignment horizontal="center" vertical="center" wrapText="1"/>
    </xf>
    <xf numFmtId="175" fontId="96" fillId="48" borderId="0" xfId="0" applyNumberFormat="1" applyFont="1" applyFill="1" applyBorder="1" applyAlignment="1">
      <alignment vertical="center" wrapText="1"/>
    </xf>
    <xf numFmtId="0" fontId="30" fillId="0" borderId="0" xfId="235" applyFont="1" applyFill="1" applyAlignment="1" applyProtection="1">
      <alignment vertical="center"/>
      <protection/>
    </xf>
    <xf numFmtId="0" fontId="31" fillId="0" borderId="0" xfId="235" applyFont="1" applyFill="1" applyAlignment="1" applyProtection="1">
      <alignment horizontal="right" vertical="center"/>
      <protection/>
    </xf>
    <xf numFmtId="0" fontId="91" fillId="37" borderId="0" xfId="0" applyFont="1" applyFill="1" applyAlignment="1">
      <alignment vertical="center" wrapText="1"/>
    </xf>
    <xf numFmtId="173" fontId="90" fillId="0" borderId="0" xfId="0" applyNumberFormat="1" applyFont="1" applyFill="1" applyBorder="1" applyAlignment="1">
      <alignment vertical="center" wrapText="1"/>
    </xf>
    <xf numFmtId="0" fontId="110" fillId="0" borderId="0" xfId="0" applyFont="1" applyAlignment="1">
      <alignment vertical="center"/>
    </xf>
    <xf numFmtId="0" fontId="110" fillId="0" borderId="0" xfId="0" applyFont="1" applyFill="1" applyAlignment="1">
      <alignment vertical="center"/>
    </xf>
    <xf numFmtId="172" fontId="110" fillId="0" borderId="0" xfId="0" applyNumberFormat="1" applyFont="1" applyAlignment="1">
      <alignment vertical="center"/>
    </xf>
    <xf numFmtId="172" fontId="110" fillId="0" borderId="0" xfId="0" applyNumberFormat="1" applyFont="1" applyFill="1" applyAlignment="1">
      <alignment vertical="center"/>
    </xf>
    <xf numFmtId="177" fontId="104" fillId="0" borderId="0" xfId="236" applyNumberFormat="1" applyFont="1" applyFill="1" applyBorder="1" applyAlignment="1" applyProtection="1">
      <alignment horizontal="right" vertical="center" wrapText="1"/>
      <protection/>
    </xf>
    <xf numFmtId="174" fontId="93" fillId="0" borderId="0" xfId="294" applyNumberFormat="1" applyFont="1" applyBorder="1" applyAlignment="1">
      <alignment vertical="center"/>
    </xf>
    <xf numFmtId="171" fontId="92" fillId="0" borderId="29" xfId="0" applyNumberFormat="1" applyFont="1" applyFill="1" applyBorder="1" applyAlignment="1">
      <alignment vertical="center"/>
    </xf>
    <xf numFmtId="171" fontId="92" fillId="0" borderId="0" xfId="0" applyNumberFormat="1" applyFont="1" applyFill="1" applyAlignment="1">
      <alignment vertical="center"/>
    </xf>
    <xf numFmtId="0" fontId="90" fillId="0" borderId="0" xfId="236" applyFont="1" applyFill="1" applyBorder="1" applyAlignment="1" applyProtection="1">
      <alignment horizontal="left" vertical="center" wrapText="1" indent="1"/>
      <protection/>
    </xf>
    <xf numFmtId="172" fontId="90" fillId="0" borderId="0" xfId="272" applyNumberFormat="1" applyFont="1" applyFill="1" applyBorder="1" applyAlignment="1">
      <alignment vertical="center"/>
      <protection/>
    </xf>
    <xf numFmtId="175" fontId="90" fillId="0" borderId="0" xfId="272" applyNumberFormat="1" applyFont="1" applyFill="1" applyBorder="1" applyAlignment="1">
      <alignment vertical="center"/>
      <protection/>
    </xf>
    <xf numFmtId="0" fontId="70" fillId="0" borderId="0" xfId="0" applyFont="1" applyAlignment="1">
      <alignment horizontal="left" vertical="center" indent="2" readingOrder="1"/>
    </xf>
    <xf numFmtId="172" fontId="92" fillId="0" borderId="0" xfId="0" applyNumberFormat="1" applyFont="1" applyFill="1" applyAlignment="1">
      <alignment vertical="center"/>
    </xf>
    <xf numFmtId="185" fontId="96" fillId="30" borderId="22" xfId="236" applyNumberFormat="1" applyFont="1" applyFill="1" applyBorder="1" applyAlignment="1" applyProtection="1">
      <alignment horizontal="center" vertical="center" wrapText="1"/>
      <protection/>
    </xf>
    <xf numFmtId="174" fontId="90" fillId="0" borderId="0" xfId="0" applyNumberFormat="1" applyFont="1" applyFill="1" applyBorder="1" applyAlignment="1">
      <alignment horizontal="right" vertical="center"/>
    </xf>
    <xf numFmtId="0" fontId="90" fillId="0" borderId="0" xfId="0" applyFont="1" applyFill="1" applyBorder="1" applyAlignment="1">
      <alignment horizontal="left" vertical="center" wrapText="1"/>
    </xf>
    <xf numFmtId="171" fontId="90" fillId="0" borderId="0" xfId="0" applyNumberFormat="1" applyFont="1" applyBorder="1" applyAlignment="1" applyProtection="1">
      <alignment vertical="center"/>
      <protection locked="0"/>
    </xf>
    <xf numFmtId="186" fontId="90" fillId="0" borderId="0" xfId="0" applyNumberFormat="1" applyFont="1" applyFill="1" applyBorder="1" applyAlignment="1">
      <alignment horizontal="right" vertical="center"/>
    </xf>
    <xf numFmtId="171" fontId="100" fillId="53" borderId="24" xfId="0" applyNumberFormat="1" applyFont="1" applyFill="1" applyBorder="1" applyAlignment="1" applyProtection="1">
      <alignment horizontal="center" vertical="center" wrapText="1"/>
      <protection locked="0"/>
    </xf>
    <xf numFmtId="171" fontId="100" fillId="53" borderId="26" xfId="0" applyNumberFormat="1" applyFont="1" applyFill="1" applyBorder="1" applyAlignment="1" applyProtection="1">
      <alignment horizontal="center" vertical="center" wrapText="1"/>
      <protection locked="0"/>
    </xf>
    <xf numFmtId="171" fontId="90" fillId="0" borderId="0" xfId="0" applyNumberFormat="1" applyFont="1" applyFill="1" applyBorder="1" applyAlignment="1" applyProtection="1">
      <alignment horizontal="left" vertical="center" wrapText="1"/>
      <protection locked="0"/>
    </xf>
    <xf numFmtId="171" fontId="90" fillId="0" borderId="0" xfId="0" applyNumberFormat="1" applyFont="1" applyFill="1" applyBorder="1" applyAlignment="1" applyProtection="1">
      <alignment horizontal="right" vertical="center" wrapText="1"/>
      <protection locked="0"/>
    </xf>
    <xf numFmtId="171" fontId="92" fillId="0" borderId="0" xfId="0" applyNumberFormat="1" applyFont="1" applyBorder="1" applyAlignment="1" applyProtection="1">
      <alignment vertical="center"/>
      <protection locked="0"/>
    </xf>
    <xf numFmtId="171" fontId="92" fillId="0" borderId="0" xfId="0" applyNumberFormat="1" applyFont="1" applyFill="1" applyBorder="1" applyAlignment="1" applyProtection="1">
      <alignment vertical="center"/>
      <protection locked="0"/>
    </xf>
    <xf numFmtId="171" fontId="100" fillId="37" borderId="0" xfId="0" applyNumberFormat="1" applyFont="1" applyFill="1" applyBorder="1" applyAlignment="1" applyProtection="1">
      <alignment horizontal="left" vertical="center" wrapText="1"/>
      <protection locked="0"/>
    </xf>
    <xf numFmtId="171" fontId="97" fillId="37" borderId="0" xfId="0" applyNumberFormat="1" applyFont="1" applyFill="1" applyBorder="1" applyAlignment="1" applyProtection="1">
      <alignment horizontal="right" vertical="center" wrapText="1"/>
      <protection locked="0"/>
    </xf>
    <xf numFmtId="0" fontId="93" fillId="0" borderId="0" xfId="0" applyFont="1" applyFill="1" applyAlignment="1" applyProtection="1">
      <alignment wrapText="1"/>
      <protection locked="0"/>
    </xf>
    <xf numFmtId="4" fontId="90" fillId="0" borderId="0" xfId="294" applyNumberFormat="1" applyFont="1" applyBorder="1" applyAlignment="1" applyProtection="1">
      <alignment vertical="center"/>
      <protection locked="0"/>
    </xf>
    <xf numFmtId="171" fontId="96" fillId="38" borderId="0" xfId="0" applyNumberFormat="1" applyFont="1" applyFill="1" applyBorder="1" applyAlignment="1" applyProtection="1">
      <alignment horizontal="left" vertical="center" wrapText="1"/>
      <protection locked="0"/>
    </xf>
    <xf numFmtId="171" fontId="96" fillId="48" borderId="0" xfId="0" applyNumberFormat="1" applyFont="1" applyFill="1" applyBorder="1" applyAlignment="1" applyProtection="1">
      <alignment vertical="center" wrapText="1"/>
      <protection locked="0"/>
    </xf>
    <xf numFmtId="171" fontId="96" fillId="48" borderId="0" xfId="0" applyNumberFormat="1" applyFont="1" applyFill="1" applyBorder="1" applyAlignment="1" applyProtection="1">
      <alignment horizontal="right" vertical="center" wrapText="1"/>
      <protection locked="0"/>
    </xf>
    <xf numFmtId="171" fontId="97" fillId="0" borderId="0" xfId="0" applyNumberFormat="1" applyFont="1" applyBorder="1" applyAlignment="1" applyProtection="1">
      <alignment vertical="center" wrapText="1"/>
      <protection locked="0"/>
    </xf>
    <xf numFmtId="171" fontId="92" fillId="0" borderId="0" xfId="0" applyNumberFormat="1" applyFont="1" applyFill="1" applyBorder="1" applyAlignment="1" applyProtection="1">
      <alignment horizontal="right" wrapText="1"/>
      <protection locked="0"/>
    </xf>
    <xf numFmtId="171" fontId="92" fillId="0" borderId="0" xfId="294" applyNumberFormat="1" applyFont="1" applyFill="1" applyBorder="1" applyAlignment="1" applyProtection="1">
      <alignment vertical="center"/>
      <protection locked="0"/>
    </xf>
    <xf numFmtId="171" fontId="90" fillId="0" borderId="0" xfId="236" applyNumberFormat="1" applyFont="1" applyFill="1" applyBorder="1" applyAlignment="1" applyProtection="1">
      <alignment horizontal="justify" vertical="center" wrapText="1"/>
      <protection locked="0"/>
    </xf>
    <xf numFmtId="171" fontId="92" fillId="0" borderId="0" xfId="0" applyNumberFormat="1" applyFont="1" applyFill="1" applyBorder="1" applyAlignment="1" applyProtection="1">
      <alignment horizontal="right" vertical="center" wrapText="1"/>
      <protection locked="0"/>
    </xf>
    <xf numFmtId="171" fontId="90" fillId="0" borderId="0" xfId="0" applyNumberFormat="1" applyFont="1" applyFill="1" applyBorder="1" applyAlignment="1" applyProtection="1">
      <alignment vertical="center"/>
      <protection locked="0"/>
    </xf>
    <xf numFmtId="171" fontId="93" fillId="0" borderId="0" xfId="0" applyNumberFormat="1" applyFont="1" applyFill="1" applyBorder="1" applyAlignment="1" applyProtection="1">
      <alignment vertical="center" wrapText="1"/>
      <protection locked="0"/>
    </xf>
    <xf numFmtId="173" fontId="92" fillId="0" borderId="0" xfId="0" applyNumberFormat="1" applyFont="1" applyFill="1" applyBorder="1" applyAlignment="1" applyProtection="1">
      <alignment horizontal="right" vertical="center" wrapText="1"/>
      <protection locked="0"/>
    </xf>
    <xf numFmtId="173" fontId="90" fillId="0" borderId="0" xfId="0" applyNumberFormat="1" applyFont="1" applyBorder="1" applyAlignment="1" applyProtection="1">
      <alignment vertical="center"/>
      <protection locked="0"/>
    </xf>
    <xf numFmtId="173" fontId="90" fillId="0" borderId="0" xfId="0" applyNumberFormat="1" applyFont="1" applyFill="1" applyBorder="1" applyAlignment="1" applyProtection="1">
      <alignment vertical="center"/>
      <protection locked="0"/>
    </xf>
    <xf numFmtId="171" fontId="90" fillId="0" borderId="0" xfId="0" applyNumberFormat="1" applyFont="1" applyFill="1" applyAlignment="1" applyProtection="1">
      <alignment vertical="center"/>
      <protection locked="0"/>
    </xf>
    <xf numFmtId="171" fontId="92" fillId="0" borderId="0" xfId="0" applyNumberFormat="1" applyFont="1" applyFill="1" applyBorder="1" applyAlignment="1" applyProtection="1">
      <alignment vertical="center" wrapText="1"/>
      <protection locked="0"/>
    </xf>
    <xf numFmtId="171" fontId="92" fillId="0" borderId="0" xfId="0" applyNumberFormat="1" applyFont="1" applyBorder="1" applyAlignment="1" applyProtection="1">
      <alignment vertical="center" wrapText="1"/>
      <protection locked="0"/>
    </xf>
    <xf numFmtId="0" fontId="90" fillId="0" borderId="0" xfId="0" applyFont="1" applyAlignment="1" applyProtection="1">
      <alignment vertical="center"/>
      <protection locked="0"/>
    </xf>
    <xf numFmtId="171" fontId="97" fillId="54" borderId="0" xfId="0" applyNumberFormat="1" applyFont="1" applyFill="1" applyBorder="1" applyAlignment="1" applyProtection="1">
      <alignment vertical="center" wrapText="1"/>
      <protection locked="0"/>
    </xf>
    <xf numFmtId="171" fontId="100" fillId="54" borderId="0" xfId="0" applyNumberFormat="1" applyFont="1" applyFill="1" applyBorder="1" applyAlignment="1" applyProtection="1">
      <alignment horizontal="right" vertical="center" wrapText="1"/>
      <protection locked="0"/>
    </xf>
    <xf numFmtId="171" fontId="92" fillId="0" borderId="0" xfId="0" applyNumberFormat="1" applyFont="1" applyBorder="1" applyAlignment="1" applyProtection="1">
      <alignment horizontal="left" vertical="center" wrapText="1"/>
      <protection locked="0"/>
    </xf>
    <xf numFmtId="171" fontId="27" fillId="49" borderId="0" xfId="235" applyNumberFormat="1" applyFont="1" applyFill="1" applyBorder="1" applyAlignment="1" applyProtection="1">
      <alignment horizontal="right" vertical="center" wrapText="1"/>
      <protection locked="0"/>
    </xf>
    <xf numFmtId="171" fontId="28" fillId="49" borderId="0" xfId="235" applyNumberFormat="1" applyFont="1" applyFill="1" applyBorder="1" applyAlignment="1" applyProtection="1">
      <alignment horizontal="right" vertical="center" wrapText="1"/>
      <protection locked="0"/>
    </xf>
    <xf numFmtId="171" fontId="27" fillId="49" borderId="0" xfId="235" applyNumberFormat="1" applyFont="1" applyFill="1" applyBorder="1" applyAlignment="1" applyProtection="1">
      <alignment horizontal="right" wrapText="1"/>
      <protection locked="0"/>
    </xf>
    <xf numFmtId="170" fontId="100" fillId="37" borderId="0" xfId="0" applyNumberFormat="1" applyFont="1" applyFill="1" applyBorder="1" applyAlignment="1">
      <alignment horizontal="center" vertical="center" wrapText="1"/>
    </xf>
    <xf numFmtId="181" fontId="21" fillId="0" borderId="0" xfId="0" applyNumberFormat="1" applyFont="1" applyFill="1" applyBorder="1" applyAlignment="1">
      <alignment vertical="center"/>
    </xf>
    <xf numFmtId="0" fontId="90" fillId="0" borderId="0" xfId="0" applyFont="1" applyFill="1" applyBorder="1" applyAlignment="1">
      <alignment horizontal="left" vertical="center" wrapText="1"/>
    </xf>
    <xf numFmtId="0" fontId="92" fillId="0" borderId="0" xfId="0" applyFont="1" applyBorder="1" applyAlignment="1">
      <alignment horizontal="left" vertical="center"/>
    </xf>
    <xf numFmtId="174" fontId="81" fillId="0" borderId="0" xfId="294" applyNumberFormat="1" applyFont="1" applyFill="1" applyBorder="1" applyAlignment="1" quotePrefix="1">
      <alignment vertical="center"/>
    </xf>
    <xf numFmtId="172" fontId="92" fillId="0" borderId="0" xfId="0" applyNumberFormat="1" applyFont="1" applyFill="1" applyBorder="1" applyAlignment="1" quotePrefix="1">
      <alignment horizontal="left" vertical="center"/>
    </xf>
    <xf numFmtId="0" fontId="91" fillId="0" borderId="0" xfId="0" applyFont="1" applyBorder="1" applyAlignment="1">
      <alignment vertical="center"/>
    </xf>
    <xf numFmtId="0" fontId="111" fillId="0" borderId="0" xfId="0" applyFont="1" applyBorder="1" applyAlignment="1">
      <alignment vertical="center"/>
    </xf>
    <xf numFmtId="172" fontId="112" fillId="0" borderId="0" xfId="0" applyNumberFormat="1" applyFont="1" applyFill="1" applyBorder="1" applyAlignment="1">
      <alignment horizontal="left" vertical="center" wrapText="1"/>
    </xf>
    <xf numFmtId="3" fontId="90" fillId="55" borderId="0" xfId="0" applyNumberFormat="1" applyFont="1" applyFill="1" applyBorder="1" applyAlignment="1">
      <alignment horizontal="right" vertical="center" wrapText="1"/>
    </xf>
    <xf numFmtId="181" fontId="90" fillId="0" borderId="0" xfId="0" applyNumberFormat="1" applyFont="1" applyFill="1" applyBorder="1" applyAlignment="1">
      <alignment vertical="center"/>
    </xf>
    <xf numFmtId="3" fontId="90" fillId="0" borderId="0" xfId="0" applyNumberFormat="1" applyFont="1" applyFill="1" applyBorder="1" applyAlignment="1">
      <alignment horizontal="center" vertical="center"/>
    </xf>
    <xf numFmtId="3" fontId="90" fillId="49" borderId="0" xfId="0" applyNumberFormat="1" applyFont="1" applyFill="1" applyBorder="1" applyAlignment="1">
      <alignment horizontal="center" vertical="center"/>
    </xf>
    <xf numFmtId="0" fontId="90" fillId="0" borderId="0" xfId="0" applyFont="1" applyFill="1" applyBorder="1" applyAlignment="1">
      <alignment horizontal="left" vertical="center" wrapText="1"/>
    </xf>
    <xf numFmtId="0" fontId="95" fillId="0" borderId="0" xfId="0" applyFont="1" applyFill="1" applyBorder="1" applyAlignment="1">
      <alignment vertical="center" wrapText="1"/>
    </xf>
    <xf numFmtId="171" fontId="113" fillId="0" borderId="0" xfId="0" applyNumberFormat="1" applyFont="1" applyFill="1" applyBorder="1" applyAlignment="1">
      <alignment horizontal="left" vertical="center" wrapText="1"/>
    </xf>
    <xf numFmtId="0" fontId="81" fillId="0" borderId="0" xfId="0" applyFont="1" applyAlignment="1">
      <alignment/>
    </xf>
    <xf numFmtId="0" fontId="90" fillId="0" borderId="0" xfId="0" applyFont="1" applyFill="1" applyBorder="1" applyAlignment="1">
      <alignment horizontal="left" vertical="center" wrapText="1"/>
    </xf>
    <xf numFmtId="9" fontId="92" fillId="0" borderId="0" xfId="0" applyNumberFormat="1" applyFont="1" applyFill="1" applyBorder="1" applyAlignment="1">
      <alignment horizontal="right" vertical="center" wrapText="1"/>
    </xf>
    <xf numFmtId="173" fontId="92" fillId="0" borderId="0" xfId="0" applyNumberFormat="1" applyFont="1" applyFill="1" applyBorder="1" applyAlignment="1" applyProtection="1">
      <alignment vertical="center"/>
      <protection locked="0"/>
    </xf>
    <xf numFmtId="4" fontId="90" fillId="0" borderId="0" xfId="272" applyNumberFormat="1" applyFont="1" applyFill="1" applyBorder="1" applyAlignment="1">
      <alignment vertical="center"/>
      <protection/>
    </xf>
    <xf numFmtId="3" fontId="92" fillId="0" borderId="0" xfId="293" applyNumberFormat="1" applyFont="1" applyFill="1" applyBorder="1" applyAlignment="1">
      <alignment horizontal="right" vertical="center" wrapText="1"/>
    </xf>
    <xf numFmtId="3" fontId="92" fillId="0" borderId="0" xfId="0" applyNumberFormat="1" applyFont="1" applyFill="1" applyBorder="1" applyAlignment="1">
      <alignment horizontal="right" wrapText="1"/>
    </xf>
    <xf numFmtId="172" fontId="100" fillId="0" borderId="0" xfId="0" applyNumberFormat="1" applyFont="1" applyFill="1" applyBorder="1" applyAlignment="1">
      <alignment horizontal="right" vertical="center" wrapText="1"/>
    </xf>
    <xf numFmtId="0" fontId="114" fillId="0" borderId="0" xfId="0" applyFont="1" applyFill="1" applyBorder="1" applyAlignment="1">
      <alignment horizontal="left" vertical="center" wrapText="1"/>
    </xf>
    <xf numFmtId="0" fontId="114" fillId="0" borderId="0" xfId="0" applyFont="1" applyBorder="1" applyAlignment="1">
      <alignment vertical="center"/>
    </xf>
    <xf numFmtId="171" fontId="114" fillId="0" borderId="0" xfId="0" applyNumberFormat="1" applyFont="1" applyBorder="1" applyAlignment="1">
      <alignment vertical="center"/>
    </xf>
    <xf numFmtId="172" fontId="114" fillId="0" borderId="0" xfId="0" applyNumberFormat="1" applyFont="1" applyBorder="1" applyAlignment="1">
      <alignment vertical="center"/>
    </xf>
    <xf numFmtId="173" fontId="114" fillId="0" borderId="0" xfId="0" applyNumberFormat="1" applyFont="1" applyFill="1" applyBorder="1" applyAlignment="1">
      <alignment horizontal="right" vertical="center" wrapText="1"/>
    </xf>
    <xf numFmtId="0" fontId="115" fillId="0" borderId="0" xfId="0" applyFont="1" applyBorder="1" applyAlignment="1">
      <alignment vertical="center"/>
    </xf>
    <xf numFmtId="172" fontId="114" fillId="0" borderId="0" xfId="0" applyNumberFormat="1" applyFont="1" applyFill="1" applyBorder="1" applyAlignment="1">
      <alignment horizontal="right" vertical="center" wrapText="1"/>
    </xf>
    <xf numFmtId="172" fontId="109" fillId="0" borderId="0" xfId="0" applyNumberFormat="1" applyFont="1" applyFill="1" applyBorder="1" applyAlignment="1">
      <alignment vertical="center" wrapText="1"/>
    </xf>
    <xf numFmtId="172" fontId="97" fillId="0" borderId="0" xfId="0" applyNumberFormat="1" applyFont="1" applyFill="1" applyBorder="1" applyAlignment="1">
      <alignment horizontal="right" vertical="center" wrapText="1"/>
    </xf>
    <xf numFmtId="9" fontId="90" fillId="0" borderId="0" xfId="0" applyNumberFormat="1" applyFont="1" applyFill="1" applyBorder="1" applyAlignment="1">
      <alignment vertical="center"/>
    </xf>
    <xf numFmtId="0" fontId="90" fillId="0" borderId="0" xfId="0" applyFont="1" applyFill="1" applyAlignment="1">
      <alignment horizontal="left" vertical="center" wrapText="1"/>
    </xf>
    <xf numFmtId="174" fontId="90" fillId="0" borderId="0" xfId="294" applyNumberFormat="1" applyFont="1" applyFill="1" applyBorder="1" applyAlignment="1">
      <alignment horizontal="right" vertical="center"/>
    </xf>
    <xf numFmtId="9" fontId="92" fillId="0" borderId="0" xfId="293" applyNumberFormat="1" applyFont="1" applyFill="1" applyBorder="1" applyAlignment="1">
      <alignment horizontal="right" vertical="center" wrapText="1"/>
    </xf>
    <xf numFmtId="9" fontId="90" fillId="0" borderId="0" xfId="0" applyNumberFormat="1" applyFont="1" applyFill="1" applyBorder="1" applyAlignment="1">
      <alignment horizontal="right" vertical="center" wrapText="1"/>
    </xf>
    <xf numFmtId="9" fontId="90" fillId="0" borderId="0" xfId="0" applyNumberFormat="1" applyFont="1" applyAlignment="1">
      <alignment vertical="center"/>
    </xf>
    <xf numFmtId="9" fontId="92" fillId="0" borderId="0" xfId="0" applyNumberFormat="1" applyFont="1" applyBorder="1" applyAlignment="1">
      <alignment vertical="center"/>
    </xf>
    <xf numFmtId="3" fontId="93" fillId="0" borderId="0" xfId="0" applyNumberFormat="1" applyFont="1" applyBorder="1" applyAlignment="1">
      <alignment vertical="center"/>
    </xf>
    <xf numFmtId="9" fontId="93" fillId="0" borderId="0" xfId="294" applyFont="1" applyBorder="1" applyAlignment="1">
      <alignment vertical="center"/>
    </xf>
    <xf numFmtId="181" fontId="108" fillId="0" borderId="0" xfId="220" applyNumberFormat="1" applyFont="1" applyBorder="1" applyAlignment="1">
      <alignment vertical="center"/>
      <protection/>
    </xf>
    <xf numFmtId="0" fontId="90" fillId="0" borderId="0" xfId="0" applyFont="1" applyFill="1" applyBorder="1" applyAlignment="1">
      <alignment horizontal="left" vertical="center" wrapText="1"/>
    </xf>
    <xf numFmtId="172" fontId="90" fillId="0" borderId="0" xfId="0" applyNumberFormat="1" applyFont="1" applyBorder="1" applyAlignment="1">
      <alignment vertical="center"/>
    </xf>
    <xf numFmtId="172" fontId="115" fillId="0" borderId="0" xfId="0" applyNumberFormat="1" applyFont="1" applyFill="1" applyBorder="1" applyAlignment="1">
      <alignment horizontal="left" vertical="center" wrapText="1"/>
    </xf>
    <xf numFmtId="172" fontId="91" fillId="0" borderId="0" xfId="0" applyNumberFormat="1" applyFont="1" applyBorder="1" applyAlignment="1">
      <alignment vertical="center"/>
    </xf>
    <xf numFmtId="172" fontId="93" fillId="0" borderId="0" xfId="0" applyNumberFormat="1" applyFont="1" applyBorder="1" applyAlignment="1">
      <alignment vertical="center"/>
    </xf>
    <xf numFmtId="172" fontId="91" fillId="0" borderId="0" xfId="0" applyNumberFormat="1" applyFont="1" applyFill="1" applyBorder="1" applyAlignment="1">
      <alignment vertical="center"/>
    </xf>
    <xf numFmtId="4" fontId="90" fillId="0" borderId="0" xfId="0" applyNumberFormat="1" applyFont="1" applyFill="1" applyBorder="1" applyAlignment="1">
      <alignment horizontal="right" vertical="center"/>
    </xf>
    <xf numFmtId="4" fontId="90" fillId="0" borderId="0" xfId="0" applyNumberFormat="1" applyFont="1" applyAlignment="1">
      <alignment vertical="center"/>
    </xf>
    <xf numFmtId="174" fontId="92" fillId="0" borderId="0" xfId="0" applyNumberFormat="1" applyFont="1" applyFill="1" applyAlignment="1">
      <alignment vertical="center"/>
    </xf>
    <xf numFmtId="201" fontId="90" fillId="0" borderId="0" xfId="272" applyNumberFormat="1" applyFont="1" applyFill="1" applyBorder="1" applyAlignment="1">
      <alignment vertical="center"/>
      <protection/>
    </xf>
    <xf numFmtId="4" fontId="90" fillId="0" borderId="0" xfId="294" applyNumberFormat="1" applyFont="1" applyFill="1" applyAlignment="1">
      <alignment vertical="center"/>
    </xf>
    <xf numFmtId="175" fontId="90" fillId="0" borderId="0" xfId="0" applyNumberFormat="1" applyFont="1" applyAlignment="1">
      <alignment vertical="center"/>
    </xf>
    <xf numFmtId="170" fontId="100" fillId="0" borderId="33" xfId="0" applyNumberFormat="1" applyFont="1" applyFill="1" applyBorder="1" applyAlignment="1">
      <alignment vertical="center"/>
    </xf>
    <xf numFmtId="170" fontId="100" fillId="0" borderId="34" xfId="0" applyNumberFormat="1" applyFont="1" applyFill="1" applyBorder="1" applyAlignment="1">
      <alignment vertical="center"/>
    </xf>
    <xf numFmtId="4" fontId="93" fillId="0" borderId="0" xfId="294" applyNumberFormat="1" applyFont="1" applyFill="1" applyBorder="1" applyAlignment="1">
      <alignment vertical="center"/>
    </xf>
    <xf numFmtId="0" fontId="90" fillId="0" borderId="0" xfId="0" applyFont="1" applyFill="1" applyBorder="1" applyAlignment="1">
      <alignment horizontal="left" vertical="center" wrapText="1"/>
    </xf>
    <xf numFmtId="3" fontId="93" fillId="0" borderId="0" xfId="0" applyNumberFormat="1" applyFont="1" applyFill="1" applyBorder="1" applyAlignment="1">
      <alignment vertical="center"/>
    </xf>
    <xf numFmtId="0" fontId="90" fillId="0"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170" fontId="96" fillId="34" borderId="35" xfId="0" applyNumberFormat="1" applyFont="1" applyFill="1" applyBorder="1" applyAlignment="1">
      <alignment horizontal="center" vertical="center" wrapText="1"/>
    </xf>
    <xf numFmtId="0" fontId="90" fillId="0" borderId="0" xfId="0" applyFont="1" applyFill="1" applyBorder="1" applyAlignment="1">
      <alignment horizontal="left" vertical="center" wrapText="1"/>
    </xf>
    <xf numFmtId="171" fontId="100" fillId="0" borderId="0" xfId="0" applyNumberFormat="1" applyFont="1" applyFill="1" applyBorder="1" applyAlignment="1">
      <alignment vertical="center" wrapText="1"/>
    </xf>
    <xf numFmtId="174" fontId="92" fillId="0" borderId="0" xfId="294" applyNumberFormat="1" applyFont="1" applyBorder="1" applyAlignment="1">
      <alignment vertical="center"/>
    </xf>
    <xf numFmtId="0" fontId="90" fillId="0" borderId="0" xfId="0" applyFont="1" applyFill="1" applyBorder="1" applyAlignment="1">
      <alignment horizontal="left" vertical="center" wrapText="1"/>
    </xf>
    <xf numFmtId="170" fontId="96" fillId="34" borderId="24" xfId="0" applyNumberFormat="1" applyFont="1" applyFill="1" applyBorder="1" applyAlignment="1">
      <alignment horizontal="center" vertical="center" wrapText="1"/>
    </xf>
    <xf numFmtId="177" fontId="90" fillId="0" borderId="0" xfId="236" applyNumberFormat="1" applyFont="1" applyFill="1" applyBorder="1" applyAlignment="1" applyProtection="1">
      <alignment horizontal="right" vertical="center" wrapText="1"/>
      <protection/>
    </xf>
    <xf numFmtId="175" fontId="90" fillId="0" borderId="0" xfId="272" applyNumberFormat="1" applyFont="1" applyFill="1" applyBorder="1" applyAlignment="1">
      <alignment horizontal="right" vertical="center" wrapText="1"/>
      <protection/>
    </xf>
    <xf numFmtId="172" fontId="90" fillId="0" borderId="0" xfId="272" applyNumberFormat="1" applyFont="1" applyFill="1" applyBorder="1" applyAlignment="1">
      <alignment horizontal="right" vertical="center" wrapText="1"/>
      <protection/>
    </xf>
    <xf numFmtId="177" fontId="90" fillId="37" borderId="0" xfId="236" applyNumberFormat="1" applyFont="1" applyFill="1" applyBorder="1" applyAlignment="1" applyProtection="1">
      <alignment horizontal="right" vertical="center" wrapText="1"/>
      <protection/>
    </xf>
    <xf numFmtId="177" fontId="96" fillId="38" borderId="0" xfId="236" applyNumberFormat="1" applyFont="1" applyFill="1" applyBorder="1" applyAlignment="1" applyProtection="1">
      <alignment horizontal="right" vertical="center" wrapText="1"/>
      <protection/>
    </xf>
    <xf numFmtId="4" fontId="90" fillId="0" borderId="0" xfId="0" applyNumberFormat="1" applyFont="1" applyFill="1" applyBorder="1" applyAlignment="1">
      <alignment vertical="center"/>
    </xf>
    <xf numFmtId="3" fontId="90" fillId="0" borderId="0" xfId="0" applyNumberFormat="1" applyFont="1" applyAlignment="1">
      <alignment horizontal="center" vertical="center"/>
    </xf>
    <xf numFmtId="3" fontId="98" fillId="0" borderId="0" xfId="294" applyNumberFormat="1" applyFont="1" applyAlignment="1">
      <alignment horizontal="center" vertical="center"/>
    </xf>
    <xf numFmtId="3" fontId="110" fillId="0" borderId="0" xfId="0" applyNumberFormat="1" applyFont="1" applyAlignment="1">
      <alignment vertical="center"/>
    </xf>
    <xf numFmtId="3" fontId="23" fillId="0" borderId="0" xfId="294" applyNumberFormat="1" applyFont="1" applyAlignment="1">
      <alignment horizontal="center" vertical="center"/>
    </xf>
    <xf numFmtId="3" fontId="96" fillId="0" borderId="0" xfId="0" applyNumberFormat="1" applyFont="1" applyAlignment="1">
      <alignment horizontal="center" vertical="center"/>
    </xf>
    <xf numFmtId="185" fontId="96" fillId="34" borderId="22" xfId="236" applyNumberFormat="1" applyFont="1" applyFill="1" applyBorder="1" applyAlignment="1">
      <alignment horizontal="center" vertical="center" wrapText="1"/>
      <protection/>
    </xf>
    <xf numFmtId="3" fontId="25" fillId="0" borderId="0" xfId="294" applyNumberFormat="1" applyFont="1" applyAlignment="1">
      <alignment horizontal="center" vertical="center"/>
    </xf>
    <xf numFmtId="3" fontId="90" fillId="0" borderId="0" xfId="201" applyNumberFormat="1" applyFont="1" applyAlignment="1">
      <alignment horizontal="center" vertical="center"/>
    </xf>
    <xf numFmtId="3" fontId="100" fillId="37" borderId="23" xfId="201" applyNumberFormat="1" applyFont="1" applyFill="1" applyBorder="1" applyAlignment="1">
      <alignment horizontal="center" vertical="center"/>
    </xf>
    <xf numFmtId="3" fontId="96" fillId="38" borderId="23" xfId="201" applyNumberFormat="1" applyFont="1" applyFill="1" applyBorder="1" applyAlignment="1">
      <alignment horizontal="center" vertical="center"/>
    </xf>
    <xf numFmtId="3" fontId="25" fillId="0" borderId="0" xfId="201" applyNumberFormat="1" applyFont="1" applyAlignment="1">
      <alignment horizontal="center" vertical="center"/>
    </xf>
    <xf numFmtId="3" fontId="110" fillId="0" borderId="0" xfId="201" applyNumberFormat="1" applyFont="1" applyAlignment="1">
      <alignment vertical="center"/>
    </xf>
    <xf numFmtId="185" fontId="96" fillId="51" borderId="22" xfId="236" applyNumberFormat="1" applyFont="1" applyFill="1" applyBorder="1" applyAlignment="1">
      <alignment horizontal="center" vertical="center" wrapText="1"/>
      <protection/>
    </xf>
    <xf numFmtId="3" fontId="90" fillId="49" borderId="0" xfId="201" applyNumberFormat="1" applyFont="1" applyFill="1" applyAlignment="1">
      <alignment horizontal="center" vertical="center"/>
    </xf>
    <xf numFmtId="3" fontId="100" fillId="0" borderId="0" xfId="201" applyNumberFormat="1" applyFont="1" applyAlignment="1">
      <alignment horizontal="center" vertical="center"/>
    </xf>
    <xf numFmtId="3" fontId="100" fillId="0" borderId="0" xfId="0" applyNumberFormat="1" applyFont="1" applyAlignment="1">
      <alignment horizontal="center" vertical="center"/>
    </xf>
    <xf numFmtId="174" fontId="92" fillId="0" borderId="0" xfId="294" applyNumberFormat="1" applyFont="1" applyAlignment="1">
      <alignment vertical="center"/>
    </xf>
    <xf numFmtId="172" fontId="92" fillId="0" borderId="0" xfId="0" applyNumberFormat="1" applyFont="1" applyBorder="1" applyAlignment="1">
      <alignment vertical="center"/>
    </xf>
    <xf numFmtId="9" fontId="93" fillId="0" borderId="0" xfId="294" applyFont="1" applyFill="1" applyBorder="1" applyAlignment="1">
      <alignment vertical="center"/>
    </xf>
    <xf numFmtId="0" fontId="71" fillId="56" borderId="0" xfId="0" applyFont="1" applyFill="1" applyBorder="1" applyAlignment="1">
      <alignment horizontal="center" vertical="center"/>
    </xf>
    <xf numFmtId="170" fontId="96" fillId="30" borderId="24" xfId="0" applyNumberFormat="1" applyFont="1" applyFill="1" applyBorder="1" applyAlignment="1">
      <alignment horizontal="center" wrapText="1"/>
    </xf>
    <xf numFmtId="0" fontId="116" fillId="30" borderId="24" xfId="0" applyFont="1" applyFill="1" applyBorder="1" applyAlignment="1">
      <alignment/>
    </xf>
    <xf numFmtId="0" fontId="96" fillId="30" borderId="36" xfId="0" applyFont="1" applyFill="1" applyBorder="1" applyAlignment="1">
      <alignment horizontal="left" vertical="center" wrapText="1"/>
    </xf>
    <xf numFmtId="0" fontId="96" fillId="30" borderId="37" xfId="0" applyFont="1" applyFill="1" applyBorder="1" applyAlignment="1">
      <alignment horizontal="left" vertical="center" wrapText="1"/>
    </xf>
    <xf numFmtId="170" fontId="96" fillId="30" borderId="38" xfId="0" applyNumberFormat="1" applyFont="1" applyFill="1" applyBorder="1" applyAlignment="1">
      <alignment horizontal="center" wrapText="1"/>
    </xf>
    <xf numFmtId="170" fontId="96" fillId="30" borderId="39" xfId="0" applyNumberFormat="1" applyFont="1" applyFill="1" applyBorder="1" applyAlignment="1">
      <alignment horizontal="center" wrapText="1"/>
    </xf>
    <xf numFmtId="170" fontId="96" fillId="30" borderId="40" xfId="0" applyNumberFormat="1" applyFont="1" applyFill="1" applyBorder="1" applyAlignment="1">
      <alignment horizontal="center" wrapText="1"/>
    </xf>
    <xf numFmtId="0" fontId="116" fillId="30" borderId="41" xfId="0" applyFont="1" applyFill="1" applyBorder="1" applyAlignment="1">
      <alignment/>
    </xf>
    <xf numFmtId="0" fontId="96" fillId="30" borderId="42" xfId="0" applyFont="1" applyFill="1" applyBorder="1" applyAlignment="1">
      <alignment horizontal="left" vertical="center" wrapText="1"/>
    </xf>
    <xf numFmtId="0" fontId="96" fillId="30" borderId="43" xfId="0" applyFont="1" applyFill="1" applyBorder="1" applyAlignment="1">
      <alignment horizontal="left" vertical="center" wrapText="1"/>
    </xf>
    <xf numFmtId="0" fontId="96" fillId="30" borderId="44" xfId="0" applyFont="1" applyFill="1" applyBorder="1" applyAlignment="1">
      <alignment horizontal="left" vertical="center" wrapText="1"/>
    </xf>
    <xf numFmtId="170" fontId="96" fillId="30" borderId="41" xfId="0" applyNumberFormat="1" applyFont="1" applyFill="1" applyBorder="1" applyAlignment="1">
      <alignment horizontal="center" wrapText="1"/>
    </xf>
    <xf numFmtId="0" fontId="116" fillId="30" borderId="45" xfId="0" applyFont="1" applyFill="1" applyBorder="1" applyAlignment="1">
      <alignment/>
    </xf>
    <xf numFmtId="170" fontId="96" fillId="48" borderId="33" xfId="0" applyNumberFormat="1" applyFont="1" applyFill="1" applyBorder="1" applyAlignment="1">
      <alignment horizontal="center" wrapText="1"/>
    </xf>
    <xf numFmtId="170" fontId="96" fillId="48" borderId="34" xfId="0" applyNumberFormat="1" applyFont="1" applyFill="1" applyBorder="1" applyAlignment="1">
      <alignment horizontal="center" wrapText="1"/>
    </xf>
    <xf numFmtId="170" fontId="96" fillId="48" borderId="46" xfId="0" applyNumberFormat="1" applyFont="1" applyFill="1" applyBorder="1" applyAlignment="1">
      <alignment horizontal="center" wrapText="1"/>
    </xf>
    <xf numFmtId="0" fontId="96" fillId="38" borderId="20"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96" fillId="38" borderId="47" xfId="0" applyFont="1" applyFill="1" applyBorder="1" applyAlignment="1">
      <alignment horizontal="center" vertical="center" wrapText="1"/>
    </xf>
    <xf numFmtId="0" fontId="96" fillId="38" borderId="48" xfId="0" applyFont="1" applyFill="1" applyBorder="1" applyAlignment="1">
      <alignment horizontal="center" vertical="center" wrapText="1"/>
    </xf>
    <xf numFmtId="170" fontId="100" fillId="37" borderId="33" xfId="0" applyNumberFormat="1" applyFont="1" applyFill="1" applyBorder="1" applyAlignment="1">
      <alignment horizontal="center" vertical="center" wrapText="1"/>
    </xf>
    <xf numFmtId="170" fontId="100" fillId="37" borderId="34" xfId="0" applyNumberFormat="1" applyFont="1" applyFill="1" applyBorder="1" applyAlignment="1">
      <alignment horizontal="center" vertical="center" wrapText="1"/>
    </xf>
    <xf numFmtId="170" fontId="100" fillId="37" borderId="46" xfId="0" applyNumberFormat="1" applyFont="1" applyFill="1" applyBorder="1" applyAlignment="1">
      <alignment horizontal="center" vertical="center" wrapText="1"/>
    </xf>
    <xf numFmtId="0" fontId="100" fillId="37" borderId="47" xfId="0" applyFont="1" applyFill="1" applyBorder="1" applyAlignment="1">
      <alignment horizontal="center" vertical="center" wrapText="1"/>
    </xf>
    <xf numFmtId="0" fontId="100" fillId="37" borderId="48" xfId="0" applyFont="1" applyFill="1" applyBorder="1" applyAlignment="1">
      <alignment horizontal="center" vertical="center" wrapText="1"/>
    </xf>
    <xf numFmtId="170" fontId="100" fillId="37" borderId="49" xfId="0" applyNumberFormat="1" applyFont="1" applyFill="1" applyBorder="1" applyAlignment="1">
      <alignment horizontal="center" vertical="center" wrapText="1"/>
    </xf>
    <xf numFmtId="170" fontId="100" fillId="37" borderId="50" xfId="0" applyNumberFormat="1" applyFont="1" applyFill="1" applyBorder="1" applyAlignment="1">
      <alignment horizontal="center" vertical="center" wrapText="1"/>
    </xf>
    <xf numFmtId="170" fontId="100" fillId="37" borderId="51" xfId="0" applyNumberFormat="1" applyFont="1" applyFill="1" applyBorder="1" applyAlignment="1">
      <alignment horizontal="center" vertical="center" wrapText="1"/>
    </xf>
    <xf numFmtId="170" fontId="96" fillId="34" borderId="24" xfId="0" applyNumberFormat="1" applyFont="1" applyFill="1" applyBorder="1" applyAlignment="1">
      <alignment horizontal="center" vertical="center" wrapText="1"/>
    </xf>
    <xf numFmtId="170" fontId="96" fillId="34" borderId="33" xfId="0" applyNumberFormat="1" applyFont="1" applyFill="1" applyBorder="1" applyAlignment="1">
      <alignment horizontal="center" vertical="center" wrapText="1"/>
    </xf>
    <xf numFmtId="170" fontId="96" fillId="34" borderId="34" xfId="0" applyNumberFormat="1" applyFont="1" applyFill="1" applyBorder="1" applyAlignment="1">
      <alignment horizontal="center" vertical="center" wrapText="1"/>
    </xf>
    <xf numFmtId="170" fontId="96" fillId="34" borderId="46" xfId="0" applyNumberFormat="1" applyFont="1" applyFill="1" applyBorder="1" applyAlignment="1">
      <alignment horizontal="center" vertical="center" wrapText="1"/>
    </xf>
    <xf numFmtId="170" fontId="96" fillId="34" borderId="38" xfId="0" applyNumberFormat="1" applyFont="1" applyFill="1" applyBorder="1" applyAlignment="1">
      <alignment horizontal="center" vertical="center" wrapText="1"/>
    </xf>
    <xf numFmtId="170" fontId="96" fillId="34" borderId="39" xfId="0" applyNumberFormat="1" applyFont="1" applyFill="1" applyBorder="1" applyAlignment="1">
      <alignment horizontal="center" vertical="center" wrapText="1"/>
    </xf>
    <xf numFmtId="170" fontId="96" fillId="34" borderId="52" xfId="0" applyNumberFormat="1" applyFont="1" applyFill="1" applyBorder="1" applyAlignment="1">
      <alignment horizontal="center" vertical="center" wrapText="1"/>
    </xf>
    <xf numFmtId="0" fontId="96" fillId="34" borderId="20" xfId="0" applyFont="1" applyFill="1" applyBorder="1" applyAlignment="1">
      <alignment horizontal="center" vertical="center" wrapText="1"/>
    </xf>
    <xf numFmtId="170" fontId="96" fillId="52" borderId="33" xfId="0" applyNumberFormat="1" applyFont="1" applyFill="1" applyBorder="1" applyAlignment="1">
      <alignment horizontal="center" wrapText="1"/>
    </xf>
    <xf numFmtId="170" fontId="96" fillId="52" borderId="34" xfId="0" applyNumberFormat="1" applyFont="1" applyFill="1" applyBorder="1" applyAlignment="1">
      <alignment horizontal="center" wrapText="1"/>
    </xf>
    <xf numFmtId="0" fontId="96" fillId="52" borderId="47" xfId="0" applyFont="1" applyFill="1" applyBorder="1" applyAlignment="1">
      <alignment horizontal="center" vertical="center" wrapText="1"/>
    </xf>
    <xf numFmtId="0" fontId="96" fillId="52" borderId="48" xfId="0" applyFont="1" applyFill="1" applyBorder="1" applyAlignment="1">
      <alignment horizontal="center" vertical="center" wrapText="1"/>
    </xf>
    <xf numFmtId="170" fontId="96" fillId="52" borderId="46" xfId="0" applyNumberFormat="1" applyFont="1" applyFill="1" applyBorder="1" applyAlignment="1">
      <alignment horizontal="center" wrapText="1"/>
    </xf>
    <xf numFmtId="171" fontId="100" fillId="53" borderId="53" xfId="0" applyNumberFormat="1" applyFont="1" applyFill="1" applyBorder="1" applyAlignment="1" applyProtection="1">
      <alignment horizontal="center" wrapText="1"/>
      <protection locked="0"/>
    </xf>
    <xf numFmtId="171" fontId="100" fillId="53" borderId="54" xfId="0" applyNumberFormat="1" applyFont="1" applyFill="1" applyBorder="1" applyAlignment="1" applyProtection="1">
      <alignment horizontal="center" wrapText="1"/>
      <protection locked="0"/>
    </xf>
    <xf numFmtId="171" fontId="100" fillId="53" borderId="33" xfId="0" applyNumberFormat="1" applyFont="1" applyFill="1" applyBorder="1" applyAlignment="1" applyProtection="1">
      <alignment horizontal="center" wrapText="1"/>
      <protection locked="0"/>
    </xf>
    <xf numFmtId="171" fontId="100" fillId="53" borderId="34" xfId="0" applyNumberFormat="1" applyFont="1" applyFill="1" applyBorder="1" applyAlignment="1" applyProtection="1">
      <alignment horizontal="center" wrapText="1"/>
      <protection locked="0"/>
    </xf>
    <xf numFmtId="171" fontId="100" fillId="53" borderId="46" xfId="0" applyNumberFormat="1" applyFont="1" applyFill="1" applyBorder="1" applyAlignment="1" applyProtection="1">
      <alignment horizontal="center" wrapText="1"/>
      <protection locked="0"/>
    </xf>
    <xf numFmtId="171" fontId="100" fillId="57" borderId="47" xfId="0" applyNumberFormat="1" applyFont="1" applyFill="1" applyBorder="1" applyAlignment="1" applyProtection="1">
      <alignment horizontal="center" vertical="center" wrapText="1"/>
      <protection locked="0"/>
    </xf>
    <xf numFmtId="171" fontId="100" fillId="57" borderId="48" xfId="0" applyNumberFormat="1" applyFont="1" applyFill="1" applyBorder="1" applyAlignment="1" applyProtection="1">
      <alignment horizontal="center" vertical="center" wrapText="1"/>
      <protection locked="0"/>
    </xf>
    <xf numFmtId="171" fontId="100" fillId="53" borderId="55" xfId="0" applyNumberFormat="1" applyFont="1" applyFill="1" applyBorder="1" applyAlignment="1" applyProtection="1">
      <alignment horizontal="center" wrapText="1"/>
      <protection locked="0"/>
    </xf>
  </cellXfs>
  <cellStyles count="339">
    <cellStyle name="Normal" xfId="0"/>
    <cellStyle name="&#10;386grabber=M" xfId="15"/>
    <cellStyle name="_TableSuperHead" xfId="16"/>
    <cellStyle name="20% - Colore 1" xfId="17"/>
    <cellStyle name="20% - Colore 1 2" xfId="18"/>
    <cellStyle name="20% - Colore 1 2 2" xfId="19"/>
    <cellStyle name="20% - Colore 1 2 2 2" xfId="20"/>
    <cellStyle name="20% - Colore 1 2 3" xfId="21"/>
    <cellStyle name="20% - Colore 1 3" xfId="22"/>
    <cellStyle name="20% - Colore 1 3 2" xfId="23"/>
    <cellStyle name="20% - Colore 1 4" xfId="24"/>
    <cellStyle name="20% - Colore 1 5" xfId="25"/>
    <cellStyle name="20% - Colore 2" xfId="26"/>
    <cellStyle name="20% - Colore 2 2" xfId="27"/>
    <cellStyle name="20% - Colore 2 2 2" xfId="28"/>
    <cellStyle name="20% - Colore 2 2 2 2" xfId="29"/>
    <cellStyle name="20% - Colore 2 2 3" xfId="30"/>
    <cellStyle name="20% - Colore 2 3" xfId="31"/>
    <cellStyle name="20% - Colore 2 3 2" xfId="32"/>
    <cellStyle name="20% - Colore 2 4" xfId="33"/>
    <cellStyle name="20% - Colore 2 5" xfId="34"/>
    <cellStyle name="20% - Colore 3" xfId="35"/>
    <cellStyle name="20% - Colore 3 2" xfId="36"/>
    <cellStyle name="20% - Colore 3 2 2" xfId="37"/>
    <cellStyle name="20% - Colore 3 2 2 2" xfId="38"/>
    <cellStyle name="20% - Colore 3 2 3" xfId="39"/>
    <cellStyle name="20% - Colore 3 3" xfId="40"/>
    <cellStyle name="20% - Colore 3 3 2" xfId="41"/>
    <cellStyle name="20% - Colore 3 4" xfId="42"/>
    <cellStyle name="20% - Colore 3 5" xfId="43"/>
    <cellStyle name="20% - Colore 4" xfId="44"/>
    <cellStyle name="20% - Colore 4 2" xfId="45"/>
    <cellStyle name="20% - Colore 4 2 2" xfId="46"/>
    <cellStyle name="20% - Colore 4 2 2 2" xfId="47"/>
    <cellStyle name="20% - Colore 4 2 3" xfId="48"/>
    <cellStyle name="20% - Colore 4 3" xfId="49"/>
    <cellStyle name="20% - Colore 4 3 2" xfId="50"/>
    <cellStyle name="20% - Colore 4 4" xfId="51"/>
    <cellStyle name="20% - Colore 4 5" xfId="52"/>
    <cellStyle name="20% - Colore 5" xfId="53"/>
    <cellStyle name="20% - Colore 5 2" xfId="54"/>
    <cellStyle name="20% - Colore 5 2 2" xfId="55"/>
    <cellStyle name="20% - Colore 5 2 2 2" xfId="56"/>
    <cellStyle name="20% - Colore 5 2 3" xfId="57"/>
    <cellStyle name="20% - Colore 5 3" xfId="58"/>
    <cellStyle name="20% - Colore 5 3 2" xfId="59"/>
    <cellStyle name="20% - Colore 5 4" xfId="60"/>
    <cellStyle name="20% - Colore 5 5" xfId="61"/>
    <cellStyle name="20% - Colore 6" xfId="62"/>
    <cellStyle name="20% - Colore 6 2" xfId="63"/>
    <cellStyle name="20% - Colore 6 2 2" xfId="64"/>
    <cellStyle name="20% - Colore 6 2 2 2" xfId="65"/>
    <cellStyle name="20% - Colore 6 2 3" xfId="66"/>
    <cellStyle name="20% - Colore 6 3" xfId="67"/>
    <cellStyle name="20% - Colore 6 3 2" xfId="68"/>
    <cellStyle name="20% - Colore 6 4" xfId="69"/>
    <cellStyle name="20% - Colore 6 5" xfId="70"/>
    <cellStyle name="40% - Colore 1" xfId="71"/>
    <cellStyle name="40% - Colore 1 2" xfId="72"/>
    <cellStyle name="40% - Colore 1 2 2" xfId="73"/>
    <cellStyle name="40% - Colore 1 2 2 2" xfId="74"/>
    <cellStyle name="40% - Colore 1 2 3" xfId="75"/>
    <cellStyle name="40% - Colore 1 3" xfId="76"/>
    <cellStyle name="40% - Colore 1 3 2" xfId="77"/>
    <cellStyle name="40% - Colore 1 4" xfId="78"/>
    <cellStyle name="40% - Colore 1 5" xfId="79"/>
    <cellStyle name="40% - Colore 2" xfId="80"/>
    <cellStyle name="40% - Colore 2 2" xfId="81"/>
    <cellStyle name="40% - Colore 2 2 2" xfId="82"/>
    <cellStyle name="40% - Colore 2 2 2 2" xfId="83"/>
    <cellStyle name="40% - Colore 2 2 3" xfId="84"/>
    <cellStyle name="40% - Colore 2 3" xfId="85"/>
    <cellStyle name="40% - Colore 2 3 2" xfId="86"/>
    <cellStyle name="40% - Colore 2 4" xfId="87"/>
    <cellStyle name="40% - Colore 2 5" xfId="88"/>
    <cellStyle name="40% - Colore 3" xfId="89"/>
    <cellStyle name="40% - Colore 3 2" xfId="90"/>
    <cellStyle name="40% - Colore 3 2 2" xfId="91"/>
    <cellStyle name="40% - Colore 3 2 2 2" xfId="92"/>
    <cellStyle name="40% - Colore 3 2 3" xfId="93"/>
    <cellStyle name="40% - Colore 3 3" xfId="94"/>
    <cellStyle name="40% - Colore 3 3 2" xfId="95"/>
    <cellStyle name="40% - Colore 3 4" xfId="96"/>
    <cellStyle name="40% - Colore 3 5" xfId="97"/>
    <cellStyle name="40% - Colore 4" xfId="98"/>
    <cellStyle name="40% - Colore 4 2" xfId="99"/>
    <cellStyle name="40% - Colore 4 2 2" xfId="100"/>
    <cellStyle name="40% - Colore 4 2 2 2" xfId="101"/>
    <cellStyle name="40% - Colore 4 2 3" xfId="102"/>
    <cellStyle name="40% - Colore 4 3" xfId="103"/>
    <cellStyle name="40% - Colore 4 3 2" xfId="104"/>
    <cellStyle name="40% - Colore 4 4" xfId="105"/>
    <cellStyle name="40% - Colore 4 5" xfId="106"/>
    <cellStyle name="40% - Colore 5" xfId="107"/>
    <cellStyle name="40% - Colore 5 2" xfId="108"/>
    <cellStyle name="40% - Colore 5 2 2" xfId="109"/>
    <cellStyle name="40% - Colore 5 2 2 2" xfId="110"/>
    <cellStyle name="40% - Colore 5 2 3" xfId="111"/>
    <cellStyle name="40% - Colore 5 3" xfId="112"/>
    <cellStyle name="40% - Colore 5 3 2" xfId="113"/>
    <cellStyle name="40% - Colore 5 4" xfId="114"/>
    <cellStyle name="40% - Colore 5 5" xfId="115"/>
    <cellStyle name="40% - Colore 6" xfId="116"/>
    <cellStyle name="40% - Colore 6 2" xfId="117"/>
    <cellStyle name="40% - Colore 6 2 2" xfId="118"/>
    <cellStyle name="40% - Colore 6 2 2 2" xfId="119"/>
    <cellStyle name="40% - Colore 6 2 3" xfId="120"/>
    <cellStyle name="40% - Colore 6 3" xfId="121"/>
    <cellStyle name="40% - Colore 6 3 2" xfId="122"/>
    <cellStyle name="40% - Colore 6 4" xfId="123"/>
    <cellStyle name="40% - Colore 6 5" xfId="124"/>
    <cellStyle name="60% - Colore 1" xfId="125"/>
    <cellStyle name="60% - Colore 1 2" xfId="126"/>
    <cellStyle name="60% - Colore 1 3" xfId="127"/>
    <cellStyle name="60% - Colore 1 4" xfId="128"/>
    <cellStyle name="60% - Colore 2" xfId="129"/>
    <cellStyle name="60% - Colore 2 2" xfId="130"/>
    <cellStyle name="60% - Colore 2 3" xfId="131"/>
    <cellStyle name="60% - Colore 2 4" xfId="132"/>
    <cellStyle name="60% - Colore 3" xfId="133"/>
    <cellStyle name="60% - Colore 3 2" xfId="134"/>
    <cellStyle name="60% - Colore 3 3" xfId="135"/>
    <cellStyle name="60% - Colore 3 4" xfId="136"/>
    <cellStyle name="60% - Colore 4" xfId="137"/>
    <cellStyle name="60% - Colore 4 2" xfId="138"/>
    <cellStyle name="60% - Colore 4 3" xfId="139"/>
    <cellStyle name="60% - Colore 4 4" xfId="140"/>
    <cellStyle name="60% - Colore 5" xfId="141"/>
    <cellStyle name="60% - Colore 5 2" xfId="142"/>
    <cellStyle name="60% - Colore 5 3" xfId="143"/>
    <cellStyle name="60% - Colore 5 4" xfId="144"/>
    <cellStyle name="60% - Colore 6" xfId="145"/>
    <cellStyle name="60% - Colore 6 2" xfId="146"/>
    <cellStyle name="60% - Colore 6 3" xfId="147"/>
    <cellStyle name="60% - Colore 6 4" xfId="148"/>
    <cellStyle name="Calcolo" xfId="149"/>
    <cellStyle name="Calcolo 2" xfId="150"/>
    <cellStyle name="Calcolo 3" xfId="151"/>
    <cellStyle name="Calcolo 4" xfId="152"/>
    <cellStyle name="Calculation" xfId="153"/>
    <cellStyle name="Cella collegata" xfId="154"/>
    <cellStyle name="Cella collegata 2" xfId="155"/>
    <cellStyle name="Cella collegata 3" xfId="156"/>
    <cellStyle name="Cella collegata 4" xfId="157"/>
    <cellStyle name="Cella da controllare" xfId="158"/>
    <cellStyle name="Cella da controllare 2" xfId="159"/>
    <cellStyle name="Cella da controllare 3" xfId="160"/>
    <cellStyle name="Cella da controllare 4" xfId="161"/>
    <cellStyle name="Check Cell" xfId="162"/>
    <cellStyle name="Hyperlink" xfId="163"/>
    <cellStyle name="Followed Hyperlink" xfId="164"/>
    <cellStyle name="Colore 1" xfId="165"/>
    <cellStyle name="Colore 1 2" xfId="166"/>
    <cellStyle name="Colore 1 3" xfId="167"/>
    <cellStyle name="Colore 1 4" xfId="168"/>
    <cellStyle name="Colore 2" xfId="169"/>
    <cellStyle name="Colore 2 2" xfId="170"/>
    <cellStyle name="Colore 2 3" xfId="171"/>
    <cellStyle name="Colore 2 4" xfId="172"/>
    <cellStyle name="Colore 3" xfId="173"/>
    <cellStyle name="Colore 3 2" xfId="174"/>
    <cellStyle name="Colore 3 3" xfId="175"/>
    <cellStyle name="Colore 3 4" xfId="176"/>
    <cellStyle name="Colore 4" xfId="177"/>
    <cellStyle name="Colore 4 2" xfId="178"/>
    <cellStyle name="Colore 4 3" xfId="179"/>
    <cellStyle name="Colore 4 4" xfId="180"/>
    <cellStyle name="Colore 5" xfId="181"/>
    <cellStyle name="Colore 5 2" xfId="182"/>
    <cellStyle name="Colore 5 3" xfId="183"/>
    <cellStyle name="Colore 5 4" xfId="184"/>
    <cellStyle name="Colore 6" xfId="185"/>
    <cellStyle name="Colore 6 2" xfId="186"/>
    <cellStyle name="Colore 6 3" xfId="187"/>
    <cellStyle name="Colore 6 4" xfId="188"/>
    <cellStyle name="Comma 2" xfId="189"/>
    <cellStyle name="Comma 3" xfId="190"/>
    <cellStyle name="Comma 4" xfId="191"/>
    <cellStyle name="Comma 4 2" xfId="192"/>
    <cellStyle name="Input" xfId="193"/>
    <cellStyle name="Input 2" xfId="194"/>
    <cellStyle name="Input 2 2" xfId="195"/>
    <cellStyle name="Input 3" xfId="196"/>
    <cellStyle name="Input 3 2" xfId="197"/>
    <cellStyle name="Input 4" xfId="198"/>
    <cellStyle name="Input 5" xfId="199"/>
    <cellStyle name="Linked Cell" xfId="200"/>
    <cellStyle name="Comma" xfId="201"/>
    <cellStyle name="Comma [0]" xfId="202"/>
    <cellStyle name="Migliaia 2" xfId="203"/>
    <cellStyle name="Neutrale" xfId="204"/>
    <cellStyle name="Neutrale 2" xfId="205"/>
    <cellStyle name="Neutrale 3" xfId="206"/>
    <cellStyle name="Neutrale 4" xfId="207"/>
    <cellStyle name="Normal 2" xfId="208"/>
    <cellStyle name="Normal 2 2" xfId="209"/>
    <cellStyle name="Normal 2 2 2" xfId="210"/>
    <cellStyle name="Normal 2 3" xfId="211"/>
    <cellStyle name="Normal 2 3 2" xfId="212"/>
    <cellStyle name="Normal 2 4" xfId="213"/>
    <cellStyle name="Normal 3" xfId="214"/>
    <cellStyle name="Normal 4" xfId="215"/>
    <cellStyle name="Normal 5" xfId="216"/>
    <cellStyle name="Normal 5 2" xfId="217"/>
    <cellStyle name="Normal 6" xfId="218"/>
    <cellStyle name="Normal 6 2" xfId="219"/>
    <cellStyle name="Normal 9" xfId="220"/>
    <cellStyle name="Normale 10" xfId="221"/>
    <cellStyle name="Normale 10 2" xfId="222"/>
    <cellStyle name="Normale 11" xfId="223"/>
    <cellStyle name="Normale 11 2" xfId="224"/>
    <cellStyle name="Normale 12" xfId="225"/>
    <cellStyle name="Normale 12 2" xfId="226"/>
    <cellStyle name="Normale 13" xfId="227"/>
    <cellStyle name="Normale 13 2" xfId="228"/>
    <cellStyle name="Normale 14" xfId="229"/>
    <cellStyle name="Normale 14 2" xfId="230"/>
    <cellStyle name="Normale 15" xfId="231"/>
    <cellStyle name="Normale 15 2" xfId="232"/>
    <cellStyle name="Normale 16" xfId="233"/>
    <cellStyle name="Normale 16 2" xfId="234"/>
    <cellStyle name="Normale 2" xfId="235"/>
    <cellStyle name="Normale 2 2" xfId="236"/>
    <cellStyle name="Normale 2 3" xfId="237"/>
    <cellStyle name="Normale 2 4" xfId="238"/>
    <cellStyle name="Normale 2 5" xfId="239"/>
    <cellStyle name="Normale 3" xfId="240"/>
    <cellStyle name="Normale 3 10" xfId="241"/>
    <cellStyle name="Normale 3 11" xfId="242"/>
    <cellStyle name="Normale 3 12" xfId="243"/>
    <cellStyle name="Normale 3 12 2" xfId="244"/>
    <cellStyle name="Normale 3 2" xfId="245"/>
    <cellStyle name="Normale 3 3" xfId="246"/>
    <cellStyle name="Normale 3 4" xfId="247"/>
    <cellStyle name="Normale 3 5" xfId="248"/>
    <cellStyle name="Normale 3 6" xfId="249"/>
    <cellStyle name="Normale 3 7" xfId="250"/>
    <cellStyle name="Normale 3 8" xfId="251"/>
    <cellStyle name="Normale 3 9" xfId="252"/>
    <cellStyle name="Normale 4" xfId="253"/>
    <cellStyle name="Normale 4 10" xfId="254"/>
    <cellStyle name="Normale 4 11" xfId="255"/>
    <cellStyle name="Normale 4 2" xfId="256"/>
    <cellStyle name="Normale 4 3" xfId="257"/>
    <cellStyle name="Normale 4 4" xfId="258"/>
    <cellStyle name="Normale 4 5" xfId="259"/>
    <cellStyle name="Normale 4 6" xfId="260"/>
    <cellStyle name="Normale 4 7" xfId="261"/>
    <cellStyle name="Normale 4 8" xfId="262"/>
    <cellStyle name="Normale 4 9" xfId="263"/>
    <cellStyle name="Normale 5" xfId="264"/>
    <cellStyle name="Normale 5 2" xfId="265"/>
    <cellStyle name="Normale 6" xfId="266"/>
    <cellStyle name="Normale 7" xfId="267"/>
    <cellStyle name="Normale 7 2" xfId="268"/>
    <cellStyle name="Normale 8" xfId="269"/>
    <cellStyle name="Normale 8 2" xfId="270"/>
    <cellStyle name="Normale 8 3" xfId="271"/>
    <cellStyle name="Normale 9" xfId="272"/>
    <cellStyle name="Normale 9 2" xfId="273"/>
    <cellStyle name="Nota" xfId="274"/>
    <cellStyle name="Nota 2" xfId="275"/>
    <cellStyle name="Nota 2 2" xfId="276"/>
    <cellStyle name="Nota 2 2 2" xfId="277"/>
    <cellStyle name="Nota 3" xfId="278"/>
    <cellStyle name="Nota 4" xfId="279"/>
    <cellStyle name="Note" xfId="280"/>
    <cellStyle name="Output" xfId="281"/>
    <cellStyle name="Output 2" xfId="282"/>
    <cellStyle name="Output 2 2" xfId="283"/>
    <cellStyle name="Output 3" xfId="284"/>
    <cellStyle name="Output 3 2" xfId="285"/>
    <cellStyle name="Output 4" xfId="286"/>
    <cellStyle name="Output 5" xfId="287"/>
    <cellStyle name="Percent 2" xfId="288"/>
    <cellStyle name="Percent 2 2" xfId="289"/>
    <cellStyle name="Percent 2 3" xfId="290"/>
    <cellStyle name="Percent 2 3 2" xfId="291"/>
    <cellStyle name="Percent 3" xfId="292"/>
    <cellStyle name="Percent 4" xfId="293"/>
    <cellStyle name="Percent" xfId="294"/>
    <cellStyle name="Percentuale 2" xfId="295"/>
    <cellStyle name="Percentuale 2 2" xfId="296"/>
    <cellStyle name="Percentuale 2 3" xfId="297"/>
    <cellStyle name="Percentuale 2 4" xfId="298"/>
    <cellStyle name="Percentuale 2 5" xfId="299"/>
    <cellStyle name="Percentuale 3" xfId="300"/>
    <cellStyle name="Percentuale 3 2" xfId="301"/>
    <cellStyle name="Percentuale 3 3" xfId="302"/>
    <cellStyle name="Percentuale 3 3 2" xfId="303"/>
    <cellStyle name="Percentuale 3 4" xfId="304"/>
    <cellStyle name="Percentuale 3 5" xfId="305"/>
    <cellStyle name="Percentuale 4" xfId="306"/>
    <cellStyle name="Percentuale 5" xfId="307"/>
    <cellStyle name="Percentuale 6" xfId="308"/>
    <cellStyle name="Testo avviso" xfId="309"/>
    <cellStyle name="Testo avviso 2" xfId="310"/>
    <cellStyle name="Testo avviso 3" xfId="311"/>
    <cellStyle name="Testo avviso 4" xfId="312"/>
    <cellStyle name="Testo descrittivo" xfId="313"/>
    <cellStyle name="Testo descrittivo 2" xfId="314"/>
    <cellStyle name="Testo descrittivo 3" xfId="315"/>
    <cellStyle name="Testo descrittivo 4" xfId="316"/>
    <cellStyle name="Titolo" xfId="317"/>
    <cellStyle name="Titolo 1" xfId="318"/>
    <cellStyle name="Titolo 1 2" xfId="319"/>
    <cellStyle name="Titolo 1 3" xfId="320"/>
    <cellStyle name="Titolo 1 4" xfId="321"/>
    <cellStyle name="Titolo 2" xfId="322"/>
    <cellStyle name="Titolo 2 2" xfId="323"/>
    <cellStyle name="Titolo 2 3" xfId="324"/>
    <cellStyle name="Titolo 2 4" xfId="325"/>
    <cellStyle name="Titolo 3" xfId="326"/>
    <cellStyle name="Titolo 3 2" xfId="327"/>
    <cellStyle name="Titolo 3 3" xfId="328"/>
    <cellStyle name="Titolo 3 4" xfId="329"/>
    <cellStyle name="Titolo 4" xfId="330"/>
    <cellStyle name="Titolo 4 2" xfId="331"/>
    <cellStyle name="Titolo 4 3" xfId="332"/>
    <cellStyle name="Titolo 4 4" xfId="333"/>
    <cellStyle name="Titolo 5" xfId="334"/>
    <cellStyle name="Titolo 6" xfId="335"/>
    <cellStyle name="Titolo 7" xfId="336"/>
    <cellStyle name="Titolo_ CE wholesale" xfId="337"/>
    <cellStyle name="Totale" xfId="338"/>
    <cellStyle name="Totale 2" xfId="339"/>
    <cellStyle name="Totale 3" xfId="340"/>
    <cellStyle name="Totale 4" xfId="341"/>
    <cellStyle name="Valore non valido" xfId="342"/>
    <cellStyle name="Valore non valido 2" xfId="343"/>
    <cellStyle name="Valore non valido 3" xfId="344"/>
    <cellStyle name="Valore non valido 4" xfId="345"/>
    <cellStyle name="Valore valido" xfId="346"/>
    <cellStyle name="Valore valido 2" xfId="347"/>
    <cellStyle name="Valore valido 3" xfId="348"/>
    <cellStyle name="Valore valido 4" xfId="349"/>
    <cellStyle name="Currency" xfId="350"/>
    <cellStyle name="Currency [0]" xfId="351"/>
    <cellStyle name="Warning Text" xfId="3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8</xdr:col>
      <xdr:colOff>1057275</xdr:colOff>
      <xdr:row>33</xdr:row>
      <xdr:rowOff>123825</xdr:rowOff>
    </xdr:to>
    <xdr:pic>
      <xdr:nvPicPr>
        <xdr:cNvPr id="1" name="Picture 10"/>
        <xdr:cNvPicPr preferRelativeResize="1">
          <a:picLocks noChangeAspect="0"/>
        </xdr:cNvPicPr>
      </xdr:nvPicPr>
      <xdr:blipFill>
        <a:blip r:embed="rId1"/>
        <a:stretch>
          <a:fillRect/>
        </a:stretch>
      </xdr:blipFill>
      <xdr:spPr>
        <a:xfrm>
          <a:off x="57150" y="85725"/>
          <a:ext cx="9763125" cy="6438900"/>
        </a:xfrm>
        <a:prstGeom prst="rect">
          <a:avLst/>
        </a:prstGeom>
        <a:noFill/>
        <a:ln w="9525" cmpd="sng">
          <a:noFill/>
        </a:ln>
      </xdr:spPr>
    </xdr:pic>
    <xdr:clientData/>
  </xdr:twoCellAnchor>
  <xdr:twoCellAnchor>
    <xdr:from>
      <xdr:col>4</xdr:col>
      <xdr:colOff>476250</xdr:colOff>
      <xdr:row>12</xdr:row>
      <xdr:rowOff>76200</xdr:rowOff>
    </xdr:from>
    <xdr:to>
      <xdr:col>8</xdr:col>
      <xdr:colOff>571500</xdr:colOff>
      <xdr:row>21</xdr:row>
      <xdr:rowOff>95250</xdr:rowOff>
    </xdr:to>
    <xdr:sp>
      <xdr:nvSpPr>
        <xdr:cNvPr id="2" name="CasellaDiTesto 1"/>
        <xdr:cNvSpPr txBox="1">
          <a:spLocks noChangeArrowheads="1"/>
        </xdr:cNvSpPr>
      </xdr:nvSpPr>
      <xdr:spPr>
        <a:xfrm>
          <a:off x="4857750" y="2362200"/>
          <a:ext cx="4476750" cy="1504950"/>
        </a:xfrm>
        <a:prstGeom prst="rect">
          <a:avLst/>
        </a:prstGeom>
        <a:noFill/>
        <a:ln w="9525" cmpd="sng">
          <a:noFill/>
        </a:ln>
      </xdr:spPr>
      <xdr:txBody>
        <a:bodyPr vertOverflow="clip" wrap="square"/>
        <a:p>
          <a:pPr algn="ctr">
            <a:defRPr/>
          </a:pPr>
          <a:r>
            <a:rPr lang="en-US" cap="none" sz="1100" b="0" i="0" u="none" baseline="0">
              <a:solidFill>
                <a:srgbClr val="003366"/>
              </a:solidFill>
              <a:latin typeface="Calibri"/>
              <a:ea typeface="Calibri"/>
              <a:cs typeface="Calibri"/>
            </a:rPr>
            <a:t>MEDIOBANCA GROUP
</a:t>
          </a:r>
          <a:r>
            <a:rPr lang="en-US" cap="none" sz="1100" b="0" i="0" u="none" baseline="0">
              <a:solidFill>
                <a:srgbClr val="003366"/>
              </a:solidFill>
              <a:latin typeface="Calibri"/>
              <a:ea typeface="Calibri"/>
              <a:cs typeface="Calibri"/>
            </a:rPr>
            <a:t>
</a:t>
          </a:r>
          <a:r>
            <a:rPr lang="en-US" cap="none" sz="1100" b="0" i="0" u="none" baseline="0">
              <a:solidFill>
                <a:srgbClr val="FF9900"/>
              </a:solidFill>
              <a:latin typeface="Calibri"/>
              <a:ea typeface="Calibri"/>
              <a:cs typeface="Calibri"/>
            </a:rPr>
            <a:t>Divisional database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17</xdr:col>
      <xdr:colOff>180975</xdr:colOff>
      <xdr:row>29</xdr:row>
      <xdr:rowOff>142875</xdr:rowOff>
    </xdr:to>
    <xdr:sp>
      <xdr:nvSpPr>
        <xdr:cNvPr id="1" name="CasellaDiTesto 1"/>
        <xdr:cNvSpPr txBox="1">
          <a:spLocks noChangeArrowheads="1"/>
        </xdr:cNvSpPr>
      </xdr:nvSpPr>
      <xdr:spPr>
        <a:xfrm>
          <a:off x="104775" y="85725"/>
          <a:ext cx="10391775" cy="4695825"/>
        </a:xfrm>
        <a:prstGeom prst="rect">
          <a:avLst/>
        </a:prstGeom>
        <a:noFill/>
        <a:ln w="25400" cmpd="sng">
          <a:solidFill>
            <a:srgbClr val="BD9554"/>
          </a:solidFill>
          <a:headEnd type="none"/>
          <a:tailEnd type="none"/>
        </a:ln>
      </xdr:spPr>
      <xdr:txBody>
        <a:bodyPr vertOverflow="clip" wrap="square" lIns="108000" tIns="45720" rIns="144000" bIns="45720"/>
        <a:p>
          <a:pPr algn="l">
            <a:defRPr/>
          </a:pPr>
          <a:r>
            <a:rPr lang="en-US" cap="none" sz="1200" b="0" i="0" u="none" baseline="0">
              <a:solidFill>
                <a:srgbClr val="003366"/>
              </a:solidFill>
              <a:latin typeface="Century Gothic"/>
              <a:ea typeface="Century Gothic"/>
              <a:cs typeface="Century Gothic"/>
            </a:rPr>
            <a:t>A </a:t>
          </a:r>
          <a:r>
            <a:rPr lang="en-US" cap="none" sz="1200" b="1" i="0" u="none" baseline="0">
              <a:solidFill>
                <a:srgbClr val="003366"/>
              </a:solidFill>
              <a:latin typeface="Century Gothic"/>
              <a:ea typeface="Century Gothic"/>
              <a:cs typeface="Century Gothic"/>
            </a:rPr>
            <a:t>Business Unit segmentation</a:t>
          </a:r>
          <a:r>
            <a:rPr lang="en-US" cap="none" sz="1200" b="0" i="0" u="none" baseline="0">
              <a:solidFill>
                <a:srgbClr val="003366"/>
              </a:solidFill>
              <a:latin typeface="Century Gothic"/>
              <a:ea typeface="Century Gothic"/>
              <a:cs typeface="Century Gothic"/>
            </a:rPr>
            <a:t> has been adopted as follows: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Corporate &amp; Investment Banking (CIB):</a:t>
          </a:r>
          <a:r>
            <a:rPr lang="en-US" cap="none" sz="1200" b="0" i="0" u="none" baseline="0">
              <a:solidFill>
                <a:srgbClr val="003366"/>
              </a:solidFill>
              <a:latin typeface="Century Gothic"/>
              <a:ea typeface="Century Gothic"/>
              <a:cs typeface="Century Gothic"/>
            </a:rPr>
            <a:t> this division brings together all services provided to corporate clients: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Wholesale Banking: Client Business (lending, advisory, capital markets activity) and proprietary trading;</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Specialty Finance, which comprises factoring (MBFacta) and credit management (MBCredit Solutions).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Consumer Banking (CB): </a:t>
          </a:r>
          <a:r>
            <a:rPr lang="en-US" cap="none" sz="1200" b="0" i="0" u="none" baseline="0">
              <a:solidFill>
                <a:srgbClr val="003366"/>
              </a:solidFill>
              <a:latin typeface="Century Gothic"/>
              <a:ea typeface="Century Gothic"/>
              <a:cs typeface="Century Gothic"/>
            </a:rPr>
            <a:t>this division provides retail clients with the full range of consumer credit products, ranging from personal loans to salary-backed finance (Compass);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Wealth Management (WM):</a:t>
          </a:r>
          <a:r>
            <a:rPr lang="en-US" cap="none" sz="1200" b="0" i="0" u="none" baseline="0">
              <a:solidFill>
                <a:srgbClr val="003366"/>
              </a:solidFill>
              <a:latin typeface="Century Gothic"/>
              <a:ea typeface="Century Gothic"/>
              <a:cs typeface="Century Gothic"/>
            </a:rPr>
            <a:t> this division brings together all asset management services offered to the following client segments: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Affluent &amp; Premier, addressed by CheBanca!;</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Private &amp; HNWI, addressed in Italy by Mediobanca Private Banking and Spafid, and in the Principality of Monaco by CMB Monaco.</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This division also comprises Mediobanca Asset Management, the product factory which Mediobanca intends to set up to serve the MB Group sale networks by leveraging on existing capabilities: Cairn Capital  and RAM (alternative AM),  Mediobanca SGR , and Compagnie Monégasque de Gestion.</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Principal Investing (PI):</a:t>
          </a:r>
          <a:r>
            <a:rPr lang="en-US" cap="none" sz="1200" b="0" i="0" u="none" baseline="0">
              <a:solidFill>
                <a:srgbClr val="003366"/>
              </a:solidFill>
              <a:latin typeface="Century Gothic"/>
              <a:ea typeface="Century Gothic"/>
              <a:cs typeface="Century Gothic"/>
            </a:rPr>
            <a:t> this division brings together the Group’s portfolio of equity investments and holdings, including the stake in Ass.Generali;</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Holding Functions: </a:t>
          </a:r>
          <a:r>
            <a:rPr lang="en-US" cap="none" sz="1200" b="0" i="0" u="none" baseline="0">
              <a:solidFill>
                <a:srgbClr val="003366"/>
              </a:solidFill>
              <a:latin typeface="Century Gothic"/>
              <a:ea typeface="Century Gothic"/>
              <a:cs typeface="Century Gothic"/>
            </a:rPr>
            <a:t>this division houses the Group’s Treasury and ALM activities, with the objective of optimizing management of the funding and liquidity processes; it also includes all costs relating to Group staffing and management functions,</a:t>
          </a:r>
          <a:r>
            <a:rPr lang="en-US" cap="none" sz="1200" b="0" i="0" u="none" baseline="0">
              <a:solidFill>
                <a:srgbClr val="003366"/>
              </a:solidFill>
              <a:latin typeface="Century Gothic"/>
              <a:ea typeface="Century Gothic"/>
              <a:cs typeface="Century Gothic"/>
            </a:rPr>
            <a:t> and th</a:t>
          </a:r>
          <a:r>
            <a:rPr lang="en-US" cap="none" sz="1200" b="0" i="0" u="none" baseline="0">
              <a:solidFill>
                <a:srgbClr val="003366"/>
              </a:solidFill>
              <a:latin typeface="Century Gothic"/>
              <a:ea typeface="Century Gothic"/>
              <a:cs typeface="Century Gothic"/>
            </a:rPr>
            <a:t>e leasing operations.
</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The Group Balance Sheet has been revised to reconcile the totals to those of Bank of Italy and of Financial Regulatory Reporting (" FINREP ") schemes,</a:t>
          </a:r>
          <a:r>
            <a:rPr lang="en-US" cap="none" sz="1200" b="0" i="0" u="none" baseline="0">
              <a:solidFill>
                <a:srgbClr val="003366"/>
              </a:solidFill>
              <a:latin typeface="Century Gothic"/>
              <a:ea typeface="Century Gothic"/>
              <a:cs typeface="Century Gothic"/>
            </a:rPr>
            <a:t> the most significant difference is the item Treasury funds which is now split in Financial assets and liabilities held for trading and Treasury financial assets and liabilities.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 </a:t>
          </a:r>
        </a:p>
      </xdr:txBody>
    </xdr:sp>
    <xdr:clientData/>
  </xdr:twoCellAnchor>
  <xdr:twoCellAnchor>
    <xdr:from>
      <xdr:col>2</xdr:col>
      <xdr:colOff>0</xdr:colOff>
      <xdr:row>33</xdr:row>
      <xdr:rowOff>0</xdr:rowOff>
    </xdr:from>
    <xdr:to>
      <xdr:col>15</xdr:col>
      <xdr:colOff>590550</xdr:colOff>
      <xdr:row>35</xdr:row>
      <xdr:rowOff>104775</xdr:rowOff>
    </xdr:to>
    <xdr:sp>
      <xdr:nvSpPr>
        <xdr:cNvPr id="2" name="Text Box 31"/>
        <xdr:cNvSpPr txBox="1">
          <a:spLocks noChangeArrowheads="1"/>
        </xdr:cNvSpPr>
      </xdr:nvSpPr>
      <xdr:spPr>
        <a:xfrm>
          <a:off x="742950" y="5286375"/>
          <a:ext cx="8886825" cy="447675"/>
        </a:xfrm>
        <a:prstGeom prst="rect">
          <a:avLst/>
        </a:prstGeom>
        <a:solidFill>
          <a:srgbClr val="124A70"/>
        </a:solidFill>
        <a:ln w="9525" cmpd="sng">
          <a:noFill/>
        </a:ln>
      </xdr:spPr>
      <xdr:txBody>
        <a:bodyPr vertOverflow="clip" wrap="square" lIns="72000" tIns="49684" rIns="72000" bIns="49684" anchor="ctr"/>
        <a:p>
          <a:pPr algn="ctr">
            <a:defRPr/>
          </a:pPr>
          <a:r>
            <a:rPr lang="en-US" cap="none" sz="1100" b="0" i="0" u="none" baseline="0">
              <a:solidFill>
                <a:srgbClr val="FFFFFF"/>
              </a:solidFill>
            </a:rPr>
            <a:t>Mediobanca Group</a:t>
          </a:r>
        </a:p>
      </xdr:txBody>
    </xdr:sp>
    <xdr:clientData/>
  </xdr:twoCellAnchor>
  <xdr:twoCellAnchor>
    <xdr:from>
      <xdr:col>12</xdr:col>
      <xdr:colOff>409575</xdr:colOff>
      <xdr:row>42</xdr:row>
      <xdr:rowOff>28575</xdr:rowOff>
    </xdr:from>
    <xdr:to>
      <xdr:col>15</xdr:col>
      <xdr:colOff>590550</xdr:colOff>
      <xdr:row>45</xdr:row>
      <xdr:rowOff>114300</xdr:rowOff>
    </xdr:to>
    <xdr:sp>
      <xdr:nvSpPr>
        <xdr:cNvPr id="3" name="Rectangle 19"/>
        <xdr:cNvSpPr>
          <a:spLocks/>
        </xdr:cNvSpPr>
      </xdr:nvSpPr>
      <xdr:spPr>
        <a:xfrm>
          <a:off x="7534275" y="6819900"/>
          <a:ext cx="2095500" cy="571500"/>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Principal Investing (PI)</a:t>
          </a:r>
        </a:p>
      </xdr:txBody>
    </xdr:sp>
    <xdr:clientData/>
  </xdr:twoCellAnchor>
  <xdr:twoCellAnchor>
    <xdr:from>
      <xdr:col>5</xdr:col>
      <xdr:colOff>447675</xdr:colOff>
      <xdr:row>42</xdr:row>
      <xdr:rowOff>28575</xdr:rowOff>
    </xdr:from>
    <xdr:to>
      <xdr:col>9</xdr:col>
      <xdr:colOff>9525</xdr:colOff>
      <xdr:row>45</xdr:row>
      <xdr:rowOff>114300</xdr:rowOff>
    </xdr:to>
    <xdr:sp>
      <xdr:nvSpPr>
        <xdr:cNvPr id="4" name="Rectangle 20"/>
        <xdr:cNvSpPr>
          <a:spLocks/>
        </xdr:cNvSpPr>
      </xdr:nvSpPr>
      <xdr:spPr>
        <a:xfrm>
          <a:off x="3105150" y="6819900"/>
          <a:ext cx="2114550" cy="571500"/>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Consumer Banking (CB)</a:t>
          </a:r>
        </a:p>
      </xdr:txBody>
    </xdr:sp>
    <xdr:clientData/>
  </xdr:twoCellAnchor>
  <xdr:twoCellAnchor>
    <xdr:from>
      <xdr:col>2</xdr:col>
      <xdr:colOff>19050</xdr:colOff>
      <xdr:row>42</xdr:row>
      <xdr:rowOff>28575</xdr:rowOff>
    </xdr:from>
    <xdr:to>
      <xdr:col>5</xdr:col>
      <xdr:colOff>361950</xdr:colOff>
      <xdr:row>45</xdr:row>
      <xdr:rowOff>114300</xdr:rowOff>
    </xdr:to>
    <xdr:sp>
      <xdr:nvSpPr>
        <xdr:cNvPr id="5" name="Rectangle 21"/>
        <xdr:cNvSpPr>
          <a:spLocks/>
        </xdr:cNvSpPr>
      </xdr:nvSpPr>
      <xdr:spPr>
        <a:xfrm>
          <a:off x="762000" y="6819900"/>
          <a:ext cx="2257425" cy="571500"/>
        </a:xfrm>
        <a:prstGeom prst="rect">
          <a:avLst/>
        </a:prstGeom>
        <a:solidFill>
          <a:srgbClr val="BD9554"/>
        </a:solidFill>
        <a:ln w="9525" cmpd="sng">
          <a:noFill/>
        </a:ln>
      </xdr:spPr>
      <xdr:txBody>
        <a:bodyPr vertOverflow="clip" wrap="square" lIns="72000" tIns="44382" rIns="72000" bIns="44382" anchor="ctr"/>
        <a:p>
          <a:pPr algn="ctr">
            <a:defRPr/>
          </a:pPr>
          <a:r>
            <a:rPr lang="en-US" cap="none" sz="1100" b="0" i="0" u="none" baseline="0">
              <a:solidFill>
                <a:srgbClr val="FFFFFF"/>
              </a:solidFill>
            </a:rPr>
            <a:t>Corporate &amp; Investment Banking (CIB)</a:t>
          </a:r>
        </a:p>
      </xdr:txBody>
    </xdr:sp>
    <xdr:clientData/>
  </xdr:twoCellAnchor>
  <xdr:twoCellAnchor>
    <xdr:from>
      <xdr:col>2</xdr:col>
      <xdr:colOff>19050</xdr:colOff>
      <xdr:row>45</xdr:row>
      <xdr:rowOff>114300</xdr:rowOff>
    </xdr:from>
    <xdr:to>
      <xdr:col>5</xdr:col>
      <xdr:colOff>371475</xdr:colOff>
      <xdr:row>53</xdr:row>
      <xdr:rowOff>104775</xdr:rowOff>
    </xdr:to>
    <xdr:sp>
      <xdr:nvSpPr>
        <xdr:cNvPr id="6" name="Rectangle 15"/>
        <xdr:cNvSpPr>
          <a:spLocks/>
        </xdr:cNvSpPr>
      </xdr:nvSpPr>
      <xdr:spPr>
        <a:xfrm>
          <a:off x="762000" y="7391400"/>
          <a:ext cx="2266950" cy="128587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Wholesale Banking
</a:t>
          </a:r>
          <a:r>
            <a:rPr lang="en-US" cap="none" sz="1100" b="0" i="0" u="none" baseline="0">
              <a:solidFill>
                <a:srgbClr val="003366"/>
              </a:solidFill>
            </a:rPr>
            <a:t>Mediobanca Spa
</a:t>
          </a:r>
          <a:r>
            <a:rPr lang="en-US" cap="none" sz="1100" b="0" i="0" u="none" baseline="0">
              <a:solidFill>
                <a:srgbClr val="003366"/>
              </a:solidFill>
            </a:rPr>
            <a:t>Messier et Associés</a:t>
          </a:r>
        </a:p>
      </xdr:txBody>
    </xdr:sp>
    <xdr:clientData/>
  </xdr:twoCellAnchor>
  <xdr:twoCellAnchor>
    <xdr:from>
      <xdr:col>5</xdr:col>
      <xdr:colOff>447675</xdr:colOff>
      <xdr:row>45</xdr:row>
      <xdr:rowOff>114300</xdr:rowOff>
    </xdr:from>
    <xdr:to>
      <xdr:col>9</xdr:col>
      <xdr:colOff>0</xdr:colOff>
      <xdr:row>50</xdr:row>
      <xdr:rowOff>38100</xdr:rowOff>
    </xdr:to>
    <xdr:sp>
      <xdr:nvSpPr>
        <xdr:cNvPr id="7" name="Rectangle 18"/>
        <xdr:cNvSpPr>
          <a:spLocks/>
        </xdr:cNvSpPr>
      </xdr:nvSpPr>
      <xdr:spPr>
        <a:xfrm>
          <a:off x="3105150" y="7391400"/>
          <a:ext cx="2105025" cy="73342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Consumer Banking
</a:t>
          </a:r>
          <a:r>
            <a:rPr lang="en-US" cap="none" sz="1100" b="0" i="0" u="none" baseline="0">
              <a:solidFill>
                <a:srgbClr val="003366"/>
              </a:solidFill>
            </a:rPr>
            <a:t>Compass</a:t>
          </a:r>
        </a:p>
      </xdr:txBody>
    </xdr:sp>
    <xdr:clientData/>
  </xdr:twoCellAnchor>
  <xdr:twoCellAnchor>
    <xdr:from>
      <xdr:col>2</xdr:col>
      <xdr:colOff>19050</xdr:colOff>
      <xdr:row>53</xdr:row>
      <xdr:rowOff>104775</xdr:rowOff>
    </xdr:from>
    <xdr:to>
      <xdr:col>5</xdr:col>
      <xdr:colOff>371475</xdr:colOff>
      <xdr:row>59</xdr:row>
      <xdr:rowOff>104775</xdr:rowOff>
    </xdr:to>
    <xdr:sp>
      <xdr:nvSpPr>
        <xdr:cNvPr id="8" name="Rectangle 27"/>
        <xdr:cNvSpPr>
          <a:spLocks/>
        </xdr:cNvSpPr>
      </xdr:nvSpPr>
      <xdr:spPr>
        <a:xfrm>
          <a:off x="762000" y="8677275"/>
          <a:ext cx="2266950" cy="97155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Specialty Finance
</a:t>
          </a:r>
          <a:r>
            <a:rPr lang="en-US" cap="none" sz="1100" b="0" i="0" u="none" baseline="0">
              <a:solidFill>
                <a:srgbClr val="003366"/>
              </a:solidFill>
            </a:rPr>
            <a:t>Factoring – MBFacta
</a:t>
          </a:r>
          <a:r>
            <a:rPr lang="en-US" cap="none" sz="1100" b="0" i="0" u="none" baseline="0">
              <a:solidFill>
                <a:srgbClr val="003366"/>
              </a:solidFill>
            </a:rPr>
            <a:t>Credit Mgt - MBCredit Solutions</a:t>
          </a:r>
        </a:p>
      </xdr:txBody>
    </xdr:sp>
    <xdr:clientData/>
  </xdr:twoCellAnchor>
  <xdr:twoCellAnchor>
    <xdr:from>
      <xdr:col>7</xdr:col>
      <xdr:colOff>219075</xdr:colOff>
      <xdr:row>35</xdr:row>
      <xdr:rowOff>152400</xdr:rowOff>
    </xdr:from>
    <xdr:to>
      <xdr:col>10</xdr:col>
      <xdr:colOff>438150</xdr:colOff>
      <xdr:row>38</xdr:row>
      <xdr:rowOff>47625</xdr:rowOff>
    </xdr:to>
    <xdr:sp>
      <xdr:nvSpPr>
        <xdr:cNvPr id="9" name="Rectangle 20"/>
        <xdr:cNvSpPr>
          <a:spLocks/>
        </xdr:cNvSpPr>
      </xdr:nvSpPr>
      <xdr:spPr>
        <a:xfrm>
          <a:off x="4152900" y="5772150"/>
          <a:ext cx="2133600" cy="390525"/>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Holding Functions</a:t>
          </a:r>
        </a:p>
      </xdr:txBody>
    </xdr:sp>
    <xdr:clientData/>
  </xdr:twoCellAnchor>
  <xdr:twoCellAnchor>
    <xdr:from>
      <xdr:col>9</xdr:col>
      <xdr:colOff>114300</xdr:colOff>
      <xdr:row>42</xdr:row>
      <xdr:rowOff>28575</xdr:rowOff>
    </xdr:from>
    <xdr:to>
      <xdr:col>12</xdr:col>
      <xdr:colOff>371475</xdr:colOff>
      <xdr:row>45</xdr:row>
      <xdr:rowOff>114300</xdr:rowOff>
    </xdr:to>
    <xdr:sp>
      <xdr:nvSpPr>
        <xdr:cNvPr id="10" name="Rectangle 20"/>
        <xdr:cNvSpPr>
          <a:spLocks/>
        </xdr:cNvSpPr>
      </xdr:nvSpPr>
      <xdr:spPr>
        <a:xfrm>
          <a:off x="5324475" y="6829425"/>
          <a:ext cx="2171700" cy="571500"/>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Wealth Management
</a:t>
          </a:r>
          <a:r>
            <a:rPr lang="en-US" cap="none" sz="1100" b="0" i="0" u="none" baseline="0">
              <a:solidFill>
                <a:srgbClr val="FFFFFF"/>
              </a:solidFill>
            </a:rPr>
            <a:t>(WM)</a:t>
          </a:r>
        </a:p>
      </xdr:txBody>
    </xdr:sp>
    <xdr:clientData/>
  </xdr:twoCellAnchor>
  <xdr:twoCellAnchor>
    <xdr:from>
      <xdr:col>9</xdr:col>
      <xdr:colOff>114300</xdr:colOff>
      <xdr:row>45</xdr:row>
      <xdr:rowOff>114300</xdr:rowOff>
    </xdr:from>
    <xdr:to>
      <xdr:col>12</xdr:col>
      <xdr:colOff>342900</xdr:colOff>
      <xdr:row>50</xdr:row>
      <xdr:rowOff>38100</xdr:rowOff>
    </xdr:to>
    <xdr:sp>
      <xdr:nvSpPr>
        <xdr:cNvPr id="11" name="Rectangle 18"/>
        <xdr:cNvSpPr>
          <a:spLocks/>
        </xdr:cNvSpPr>
      </xdr:nvSpPr>
      <xdr:spPr>
        <a:xfrm>
          <a:off x="5324475" y="7400925"/>
          <a:ext cx="2143125" cy="73342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Affluent
</a:t>
          </a:r>
          <a:r>
            <a:rPr lang="en-US" cap="none" sz="1100" b="0" i="0" u="none" baseline="0">
              <a:solidFill>
                <a:srgbClr val="003366"/>
              </a:solidFill>
            </a:rPr>
            <a:t>CheBanca!</a:t>
          </a:r>
        </a:p>
      </xdr:txBody>
    </xdr:sp>
    <xdr:clientData/>
  </xdr:twoCellAnchor>
  <xdr:twoCellAnchor>
    <xdr:from>
      <xdr:col>9</xdr:col>
      <xdr:colOff>114300</xdr:colOff>
      <xdr:row>50</xdr:row>
      <xdr:rowOff>38100</xdr:rowOff>
    </xdr:from>
    <xdr:to>
      <xdr:col>12</xdr:col>
      <xdr:colOff>342900</xdr:colOff>
      <xdr:row>58</xdr:row>
      <xdr:rowOff>142875</xdr:rowOff>
    </xdr:to>
    <xdr:sp>
      <xdr:nvSpPr>
        <xdr:cNvPr id="12" name="Rectangle 18"/>
        <xdr:cNvSpPr>
          <a:spLocks/>
        </xdr:cNvSpPr>
      </xdr:nvSpPr>
      <xdr:spPr>
        <a:xfrm>
          <a:off x="5324475" y="8134350"/>
          <a:ext cx="2143125" cy="140017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Private/HNWI
</a:t>
          </a:r>
          <a:r>
            <a:rPr lang="en-US" cap="none" sz="1100" b="0" i="0" u="none" baseline="0">
              <a:solidFill>
                <a:srgbClr val="003366"/>
              </a:solidFill>
            </a:rPr>
            <a:t>Mediobanca Private Banking
</a:t>
          </a:r>
          <a:r>
            <a:rPr lang="en-US" cap="none" sz="1100" b="0" i="0" u="none" baseline="0">
              <a:solidFill>
                <a:srgbClr val="003366"/>
              </a:solidFill>
            </a:rPr>
            <a:t>CMB
</a:t>
          </a:r>
          <a:r>
            <a:rPr lang="en-US" cap="none" sz="1100" b="0" i="0" u="none" baseline="0">
              <a:solidFill>
                <a:srgbClr val="003366"/>
              </a:solidFill>
            </a:rPr>
            <a:t>Spafid
</a:t>
          </a:r>
        </a:p>
      </xdr:txBody>
    </xdr:sp>
    <xdr:clientData/>
  </xdr:twoCellAnchor>
  <xdr:twoCellAnchor>
    <xdr:from>
      <xdr:col>9</xdr:col>
      <xdr:colOff>114300</xdr:colOff>
      <xdr:row>58</xdr:row>
      <xdr:rowOff>142875</xdr:rowOff>
    </xdr:from>
    <xdr:to>
      <xdr:col>12</xdr:col>
      <xdr:colOff>342900</xdr:colOff>
      <xdr:row>62</xdr:row>
      <xdr:rowOff>28575</xdr:rowOff>
    </xdr:to>
    <xdr:sp>
      <xdr:nvSpPr>
        <xdr:cNvPr id="13" name="Rectangle 18"/>
        <xdr:cNvSpPr>
          <a:spLocks/>
        </xdr:cNvSpPr>
      </xdr:nvSpPr>
      <xdr:spPr>
        <a:xfrm>
          <a:off x="5324475" y="9534525"/>
          <a:ext cx="2143125" cy="53340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Asset Management
</a:t>
          </a:r>
          <a:r>
            <a:rPr lang="en-US" cap="none" sz="1100" b="0" i="0" u="none" baseline="0">
              <a:solidFill>
                <a:srgbClr val="003366"/>
              </a:solidFill>
            </a:rPr>
            <a:t>Cairn, RAM. MB SGR, CMG</a:t>
          </a:r>
        </a:p>
      </xdr:txBody>
    </xdr:sp>
    <xdr:clientData/>
  </xdr:twoCellAnchor>
  <xdr:twoCellAnchor>
    <xdr:from>
      <xdr:col>12</xdr:col>
      <xdr:colOff>409575</xdr:colOff>
      <xdr:row>45</xdr:row>
      <xdr:rowOff>104775</xdr:rowOff>
    </xdr:from>
    <xdr:to>
      <xdr:col>15</xdr:col>
      <xdr:colOff>523875</xdr:colOff>
      <xdr:row>51</xdr:row>
      <xdr:rowOff>85725</xdr:rowOff>
    </xdr:to>
    <xdr:sp>
      <xdr:nvSpPr>
        <xdr:cNvPr id="14" name="Rectangle 27"/>
        <xdr:cNvSpPr>
          <a:spLocks/>
        </xdr:cNvSpPr>
      </xdr:nvSpPr>
      <xdr:spPr>
        <a:xfrm>
          <a:off x="7534275" y="7391400"/>
          <a:ext cx="2028825" cy="95250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Principal Investing
</a:t>
          </a:r>
          <a:r>
            <a:rPr lang="en-US" cap="none" sz="1100" b="0" i="0" u="none" baseline="0">
              <a:solidFill>
                <a:srgbClr val="003366"/>
              </a:solidFill>
            </a:rPr>
            <a:t>Ass. Generali
</a:t>
          </a:r>
          <a:r>
            <a:rPr lang="en-US" cap="none" sz="1100" b="0" i="0" u="none" baseline="0">
              <a:solidFill>
                <a:srgbClr val="003366"/>
              </a:solidFill>
            </a:rPr>
            <a:t>Equity investments</a:t>
          </a:r>
        </a:p>
      </xdr:txBody>
    </xdr:sp>
    <xdr:clientData/>
  </xdr:twoCellAnchor>
  <xdr:twoCellAnchor>
    <xdr:from>
      <xdr:col>7</xdr:col>
      <xdr:colOff>219075</xdr:colOff>
      <xdr:row>38</xdr:row>
      <xdr:rowOff>47625</xdr:rowOff>
    </xdr:from>
    <xdr:to>
      <xdr:col>10</xdr:col>
      <xdr:colOff>438150</xdr:colOff>
      <xdr:row>41</xdr:row>
      <xdr:rowOff>95250</xdr:rowOff>
    </xdr:to>
    <xdr:sp>
      <xdr:nvSpPr>
        <xdr:cNvPr id="15" name="Rectangle 20"/>
        <xdr:cNvSpPr>
          <a:spLocks/>
        </xdr:cNvSpPr>
      </xdr:nvSpPr>
      <xdr:spPr>
        <a:xfrm>
          <a:off x="4152900" y="6162675"/>
          <a:ext cx="2133600" cy="571500"/>
        </a:xfrm>
        <a:prstGeom prst="rect">
          <a:avLst/>
        </a:prstGeom>
        <a:noFill/>
        <a:ln w="9525" cmpd="sng">
          <a:solidFill>
            <a:srgbClr val="BD9554"/>
          </a:solidFill>
          <a:headEnd type="none"/>
          <a:tailEnd type="none"/>
        </a:ln>
      </xdr:spPr>
      <xdr:txBody>
        <a:bodyPr vertOverflow="clip" wrap="square" lIns="88764" tIns="44382" rIns="182880" bIns="44382" anchor="ctr"/>
        <a:p>
          <a:pPr algn="ctr">
            <a:defRPr/>
          </a:pPr>
          <a:r>
            <a:rPr lang="en-US" cap="none" sz="1200" b="1" i="0" u="none" baseline="0">
              <a:solidFill>
                <a:srgbClr val="003366"/>
              </a:solidFill>
            </a:rPr>
            <a:t>Group ALM &amp; Treasury
</a:t>
          </a:r>
          <a:r>
            <a:rPr lang="en-US" cap="none" sz="1200" b="1" i="0" u="none" baseline="0">
              <a:solidFill>
                <a:srgbClr val="003366"/>
              </a:solidFill>
            </a:rPr>
            <a:t>Leasing</a:t>
          </a:r>
        </a:p>
      </xdr:txBody>
    </xdr:sp>
    <xdr:clientData/>
  </xdr:twoCellAnchor>
  <xdr:twoCellAnchor>
    <xdr:from>
      <xdr:col>2</xdr:col>
      <xdr:colOff>28575</xdr:colOff>
      <xdr:row>62</xdr:row>
      <xdr:rowOff>152400</xdr:rowOff>
    </xdr:from>
    <xdr:to>
      <xdr:col>5</xdr:col>
      <xdr:colOff>219075</xdr:colOff>
      <xdr:row>65</xdr:row>
      <xdr:rowOff>47625</xdr:rowOff>
    </xdr:to>
    <xdr:sp>
      <xdr:nvSpPr>
        <xdr:cNvPr id="16" name="CasellaDiTesto 1"/>
        <xdr:cNvSpPr txBox="1">
          <a:spLocks noChangeArrowheads="1"/>
        </xdr:cNvSpPr>
      </xdr:nvSpPr>
      <xdr:spPr>
        <a:xfrm>
          <a:off x="771525" y="10191750"/>
          <a:ext cx="210502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Corporate
</a:t>
          </a:r>
          <a:r>
            <a:rPr lang="en-US" cap="none" sz="1100" b="0" i="0" u="none" baseline="0">
              <a:solidFill>
                <a:srgbClr val="993300"/>
              </a:solidFill>
              <a:latin typeface="Calibri"/>
              <a:ea typeface="Calibri"/>
              <a:cs typeface="Calibri"/>
            </a:rPr>
            <a:t>client business</a:t>
          </a:r>
        </a:p>
      </xdr:txBody>
    </xdr:sp>
    <xdr:clientData/>
  </xdr:twoCellAnchor>
  <xdr:twoCellAnchor>
    <xdr:from>
      <xdr:col>5</xdr:col>
      <xdr:colOff>323850</xdr:colOff>
      <xdr:row>62</xdr:row>
      <xdr:rowOff>152400</xdr:rowOff>
    </xdr:from>
    <xdr:to>
      <xdr:col>8</xdr:col>
      <xdr:colOff>628650</xdr:colOff>
      <xdr:row>65</xdr:row>
      <xdr:rowOff>47625</xdr:rowOff>
    </xdr:to>
    <xdr:sp>
      <xdr:nvSpPr>
        <xdr:cNvPr id="17" name="CasellaDiTesto 21"/>
        <xdr:cNvSpPr txBox="1">
          <a:spLocks noChangeArrowheads="1"/>
        </xdr:cNvSpPr>
      </xdr:nvSpPr>
      <xdr:spPr>
        <a:xfrm>
          <a:off x="2981325" y="10191750"/>
          <a:ext cx="221932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Consumer
</a:t>
          </a:r>
          <a:r>
            <a:rPr lang="en-US" cap="none" sz="1100" b="0" i="0" u="none" baseline="0">
              <a:solidFill>
                <a:srgbClr val="993300"/>
              </a:solidFill>
              <a:latin typeface="Calibri"/>
              <a:ea typeface="Calibri"/>
              <a:cs typeface="Calibri"/>
            </a:rPr>
            <a:t>client business</a:t>
          </a:r>
        </a:p>
      </xdr:txBody>
    </xdr:sp>
    <xdr:clientData/>
  </xdr:twoCellAnchor>
  <xdr:twoCellAnchor>
    <xdr:from>
      <xdr:col>9</xdr:col>
      <xdr:colOff>114300</xdr:colOff>
      <xdr:row>62</xdr:row>
      <xdr:rowOff>152400</xdr:rowOff>
    </xdr:from>
    <xdr:to>
      <xdr:col>12</xdr:col>
      <xdr:colOff>342900</xdr:colOff>
      <xdr:row>65</xdr:row>
      <xdr:rowOff>47625</xdr:rowOff>
    </xdr:to>
    <xdr:sp>
      <xdr:nvSpPr>
        <xdr:cNvPr id="18" name="CasellaDiTesto 22"/>
        <xdr:cNvSpPr txBox="1">
          <a:spLocks noChangeArrowheads="1"/>
        </xdr:cNvSpPr>
      </xdr:nvSpPr>
      <xdr:spPr>
        <a:xfrm>
          <a:off x="5324475" y="10191750"/>
          <a:ext cx="214312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AUA/AUM driven
</a:t>
          </a:r>
          <a:r>
            <a:rPr lang="en-US" cap="none" sz="1100" b="0" i="0" u="none" baseline="0">
              <a:solidFill>
                <a:srgbClr val="993300"/>
              </a:solidFill>
              <a:latin typeface="Calibri"/>
              <a:ea typeface="Calibri"/>
              <a:cs typeface="Calibri"/>
            </a:rPr>
            <a:t>client business</a:t>
          </a:r>
        </a:p>
      </xdr:txBody>
    </xdr:sp>
    <xdr:clientData/>
  </xdr:twoCellAnchor>
  <xdr:twoCellAnchor>
    <xdr:from>
      <xdr:col>12</xdr:col>
      <xdr:colOff>419100</xdr:colOff>
      <xdr:row>62</xdr:row>
      <xdr:rowOff>152400</xdr:rowOff>
    </xdr:from>
    <xdr:to>
      <xdr:col>15</xdr:col>
      <xdr:colOff>590550</xdr:colOff>
      <xdr:row>65</xdr:row>
      <xdr:rowOff>47625</xdr:rowOff>
    </xdr:to>
    <xdr:sp>
      <xdr:nvSpPr>
        <xdr:cNvPr id="19" name="CasellaDiTesto 24"/>
        <xdr:cNvSpPr txBox="1">
          <a:spLocks noChangeArrowheads="1"/>
        </xdr:cNvSpPr>
      </xdr:nvSpPr>
      <xdr:spPr>
        <a:xfrm>
          <a:off x="7543800" y="10191750"/>
          <a:ext cx="208597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Proprietary
</a:t>
          </a:r>
          <a:r>
            <a:rPr lang="en-US" cap="none" sz="1100" b="0" i="0" u="none" baseline="0">
              <a:solidFill>
                <a:srgbClr val="993300"/>
              </a:solidFill>
              <a:latin typeface="Calibri"/>
              <a:ea typeface="Calibri"/>
              <a:cs typeface="Calibri"/>
            </a:rPr>
            <a:t>equity stakes</a:t>
          </a:r>
        </a:p>
      </xdr:txBody>
    </xdr:sp>
    <xdr:clientData/>
  </xdr:twoCellAnchor>
</xdr:wsDr>
</file>

<file path=xl/theme/theme1.xml><?xml version="1.0" encoding="utf-8"?>
<a:theme xmlns:a="http://schemas.openxmlformats.org/drawingml/2006/main" name="Office Theme">
  <a:themeElements>
    <a:clrScheme name="Mediobanca 2016">
      <a:dk1>
        <a:srgbClr val="003366"/>
      </a:dk1>
      <a:lt1>
        <a:sysClr val="window" lastClr="FFFFFF"/>
      </a:lt1>
      <a:dk2>
        <a:srgbClr val="BFBFBF"/>
      </a:dk2>
      <a:lt2>
        <a:srgbClr val="DFDFDF"/>
      </a:lt2>
      <a:accent1>
        <a:srgbClr val="003366"/>
      </a:accent1>
      <a:accent2>
        <a:srgbClr val="124A70"/>
      </a:accent2>
      <a:accent3>
        <a:srgbClr val="81B0CD"/>
      </a:accent3>
      <a:accent4>
        <a:srgbClr val="333333"/>
      </a:accent4>
      <a:accent5>
        <a:srgbClr val="E8E4D1"/>
      </a:accent5>
      <a:accent6>
        <a:srgbClr val="BD9554"/>
      </a:accent6>
      <a:hlink>
        <a:srgbClr val="BD9554"/>
      </a:hlink>
      <a:folHlink>
        <a:srgbClr val="D9C3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diobanca.it/it/index.html" TargetMode="External" /><Relationship Id="rId2" Type="http://schemas.openxmlformats.org/officeDocument/2006/relationships/hyperlink" Target="http://www.mediobanca.it/it/investor-relations/index.html" TargetMode="External" /><Relationship Id="rId3" Type="http://schemas.openxmlformats.org/officeDocument/2006/relationships/hyperlink" Target="mailto:investor.relations@mediobanca.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K35"/>
  <sheetViews>
    <sheetView showGridLines="0" tabSelected="1" zoomScale="65" zoomScaleNormal="65" zoomScaleSheetLayoutView="67" zoomScalePageLayoutView="0" workbookViewId="0" topLeftCell="A1">
      <selection activeCell="K3" sqref="K3:N4"/>
    </sheetView>
  </sheetViews>
  <sheetFormatPr defaultColWidth="9.140625" defaultRowHeight="12.75"/>
  <cols>
    <col min="1" max="8" width="16.421875" style="8" customWidth="1"/>
    <col min="9" max="9" width="16.8515625" style="8" customWidth="1"/>
    <col min="10" max="10" width="3.28125" style="21" customWidth="1"/>
    <col min="11" max="11" width="25.8515625" style="21" customWidth="1"/>
    <col min="12" max="18" width="16.421875" style="21" customWidth="1"/>
    <col min="19" max="25" width="17.140625" style="21" customWidth="1"/>
    <col min="26" max="29" width="14.00390625" style="21" customWidth="1"/>
    <col min="30" max="63" width="9.140625" style="21" customWidth="1"/>
    <col min="64" max="16384" width="9.140625" style="8" customWidth="1"/>
  </cols>
  <sheetData>
    <row r="1" ht="13.5">
      <c r="J1" s="160"/>
    </row>
    <row r="2" ht="13.5">
      <c r="J2" s="160"/>
    </row>
    <row r="3" spans="10:14" ht="13.5">
      <c r="J3" s="160"/>
      <c r="K3" s="352" t="s">
        <v>71</v>
      </c>
      <c r="L3" s="352"/>
      <c r="M3" s="352"/>
      <c r="N3" s="352"/>
    </row>
    <row r="4" spans="2:14" ht="21" customHeight="1">
      <c r="B4" s="44"/>
      <c r="C4" s="44"/>
      <c r="D4" s="44"/>
      <c r="E4" s="44"/>
      <c r="F4" s="44"/>
      <c r="G4" s="44"/>
      <c r="H4" s="44"/>
      <c r="J4" s="160"/>
      <c r="K4" s="352"/>
      <c r="L4" s="352"/>
      <c r="M4" s="352"/>
      <c r="N4" s="352"/>
    </row>
    <row r="5" spans="10:63" s="46" customFormat="1" ht="13.5">
      <c r="J5" s="161"/>
      <c r="K5" s="44"/>
      <c r="L5" s="44"/>
      <c r="M5" s="44"/>
      <c r="N5" s="44"/>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row>
    <row r="6" spans="10:11" ht="15">
      <c r="J6" s="160"/>
      <c r="K6" s="164" t="s">
        <v>219</v>
      </c>
    </row>
    <row r="7" spans="10:11" ht="15">
      <c r="J7" s="160"/>
      <c r="K7" s="164" t="s">
        <v>83</v>
      </c>
    </row>
    <row r="8" spans="10:11" ht="15">
      <c r="J8" s="160"/>
      <c r="K8" s="164" t="s">
        <v>84</v>
      </c>
    </row>
    <row r="9" spans="3:11" ht="15">
      <c r="C9" s="45"/>
      <c r="J9" s="160"/>
      <c r="K9" s="164" t="s">
        <v>88</v>
      </c>
    </row>
    <row r="10" spans="3:11" ht="15">
      <c r="C10" s="44"/>
      <c r="J10" s="160"/>
      <c r="K10" s="164" t="s">
        <v>89</v>
      </c>
    </row>
    <row r="11" spans="3:11" ht="15">
      <c r="C11" s="44"/>
      <c r="J11" s="160"/>
      <c r="K11" s="164" t="s">
        <v>85</v>
      </c>
    </row>
    <row r="12" spans="3:11" ht="15">
      <c r="C12" s="44"/>
      <c r="J12" s="160"/>
      <c r="K12" s="164" t="s">
        <v>60</v>
      </c>
    </row>
    <row r="13" spans="3:11" ht="15">
      <c r="C13" s="44"/>
      <c r="J13" s="160"/>
      <c r="K13" s="164" t="s">
        <v>86</v>
      </c>
    </row>
    <row r="14" spans="3:11" ht="15">
      <c r="C14" s="44"/>
      <c r="J14" s="160"/>
      <c r="K14" s="164" t="s">
        <v>87</v>
      </c>
    </row>
    <row r="15" spans="3:11" ht="15">
      <c r="C15" s="44"/>
      <c r="J15" s="160"/>
      <c r="K15" s="164" t="s">
        <v>220</v>
      </c>
    </row>
    <row r="16" spans="3:10" ht="5.25" customHeight="1">
      <c r="C16" s="44"/>
      <c r="J16" s="160"/>
    </row>
    <row r="17" spans="3:10" ht="5.25" customHeight="1">
      <c r="C17" s="44"/>
      <c r="J17" s="160"/>
    </row>
    <row r="18" spans="3:10" ht="13.5">
      <c r="C18" s="44"/>
      <c r="J18" s="160"/>
    </row>
    <row r="19" spans="3:14" ht="13.5">
      <c r="C19" s="44"/>
      <c r="J19" s="160"/>
      <c r="K19" s="352" t="s">
        <v>70</v>
      </c>
      <c r="L19" s="352"/>
      <c r="M19" s="352"/>
      <c r="N19" s="352"/>
    </row>
    <row r="20" spans="3:14" ht="21" customHeight="1">
      <c r="C20" s="44"/>
      <c r="J20" s="160"/>
      <c r="K20" s="352"/>
      <c r="L20" s="352"/>
      <c r="M20" s="352"/>
      <c r="N20" s="352"/>
    </row>
    <row r="21" spans="3:14" ht="13.5">
      <c r="C21" s="44"/>
      <c r="J21" s="160"/>
      <c r="K21" s="44"/>
      <c r="L21" s="44"/>
      <c r="M21" s="44"/>
      <c r="N21" s="44"/>
    </row>
    <row r="22" spans="3:14" ht="17.25">
      <c r="C22" s="44"/>
      <c r="J22" s="160"/>
      <c r="K22" s="165" t="s">
        <v>57</v>
      </c>
      <c r="L22" s="166"/>
      <c r="M22" s="166"/>
      <c r="N22" s="44"/>
    </row>
    <row r="23" spans="10:14" ht="17.25">
      <c r="J23" s="160"/>
      <c r="K23" s="166" t="s">
        <v>69</v>
      </c>
      <c r="L23" s="166"/>
      <c r="M23" s="166"/>
      <c r="N23" s="44"/>
    </row>
    <row r="24" spans="10:14" ht="17.25">
      <c r="J24" s="160"/>
      <c r="K24" s="166"/>
      <c r="L24" s="166"/>
      <c r="M24" s="166"/>
      <c r="N24" s="44"/>
    </row>
    <row r="25" spans="10:14" ht="17.25">
      <c r="J25" s="160"/>
      <c r="K25" s="166" t="s">
        <v>68</v>
      </c>
      <c r="L25" s="166" t="s">
        <v>67</v>
      </c>
      <c r="M25" s="166"/>
      <c r="N25" s="44"/>
    </row>
    <row r="26" spans="10:14" ht="17.25">
      <c r="J26" s="160"/>
      <c r="K26" s="166" t="s">
        <v>66</v>
      </c>
      <c r="L26" s="166" t="s">
        <v>65</v>
      </c>
      <c r="M26" s="166"/>
      <c r="N26" s="44"/>
    </row>
    <row r="27" spans="10:14" ht="17.25">
      <c r="J27" s="160"/>
      <c r="K27" s="166" t="s">
        <v>64</v>
      </c>
      <c r="L27" s="166" t="s">
        <v>63</v>
      </c>
      <c r="M27" s="166"/>
      <c r="N27" s="44"/>
    </row>
    <row r="28" spans="10:13" ht="17.25">
      <c r="J28" s="160"/>
      <c r="K28" s="166" t="s">
        <v>301</v>
      </c>
      <c r="L28" s="166" t="s">
        <v>302</v>
      </c>
      <c r="M28" s="166"/>
    </row>
    <row r="29" spans="10:14" ht="17.25">
      <c r="J29" s="160"/>
      <c r="K29" s="166" t="s">
        <v>62</v>
      </c>
      <c r="L29" s="167" t="s">
        <v>61</v>
      </c>
      <c r="M29" s="166"/>
      <c r="N29" s="44"/>
    </row>
    <row r="30" spans="10:14" ht="17.25">
      <c r="J30" s="160"/>
      <c r="K30" s="168"/>
      <c r="L30" s="166"/>
      <c r="M30" s="166"/>
      <c r="N30" s="44"/>
    </row>
    <row r="31" spans="10:14" ht="17.25">
      <c r="J31" s="160"/>
      <c r="K31" s="165" t="s">
        <v>59</v>
      </c>
      <c r="L31" s="166"/>
      <c r="M31" s="166"/>
      <c r="N31" s="44"/>
    </row>
    <row r="32" spans="10:14" ht="17.25">
      <c r="J32" s="160"/>
      <c r="K32" s="167" t="s">
        <v>58</v>
      </c>
      <c r="L32" s="166"/>
      <c r="M32" s="166"/>
      <c r="N32" s="44"/>
    </row>
    <row r="33" spans="10:14" ht="17.25">
      <c r="J33" s="160"/>
      <c r="K33" s="167" t="s">
        <v>57</v>
      </c>
      <c r="L33" s="166"/>
      <c r="M33" s="166"/>
      <c r="N33" s="44"/>
    </row>
    <row r="34" ht="14.25" thickBot="1">
      <c r="J34" s="160"/>
    </row>
    <row r="35" spans="1:9" s="21" customFormat="1" ht="13.5">
      <c r="A35" s="163"/>
      <c r="B35" s="163"/>
      <c r="C35" s="163"/>
      <c r="D35" s="163"/>
      <c r="E35" s="163"/>
      <c r="F35" s="163"/>
      <c r="G35" s="163"/>
      <c r="H35" s="163"/>
      <c r="I35" s="163"/>
    </row>
    <row r="36" s="21" customFormat="1" ht="13.5"/>
    <row r="37" s="21" customFormat="1" ht="13.5"/>
    <row r="38" s="21" customFormat="1" ht="13.5"/>
    <row r="39" s="21" customFormat="1" ht="13.5"/>
    <row r="40" s="21" customFormat="1" ht="13.5"/>
    <row r="41" s="21" customFormat="1" ht="13.5"/>
    <row r="42" s="21" customFormat="1" ht="13.5"/>
    <row r="43" s="21" customFormat="1" ht="13.5"/>
    <row r="44" s="21" customFormat="1" ht="13.5"/>
    <row r="45" s="21" customFormat="1" ht="13.5"/>
    <row r="46" s="21" customFormat="1" ht="13.5"/>
    <row r="47" s="21" customFormat="1" ht="13.5"/>
    <row r="48" s="21" customFormat="1" ht="13.5"/>
    <row r="49" s="21" customFormat="1" ht="13.5"/>
    <row r="50" s="21" customFormat="1" ht="13.5"/>
    <row r="51" s="21" customFormat="1" ht="13.5"/>
    <row r="52" s="21" customFormat="1" ht="13.5"/>
    <row r="53" s="21" customFormat="1" ht="13.5"/>
    <row r="54" s="21" customFormat="1" ht="13.5"/>
    <row r="55" s="21" customFormat="1" ht="13.5"/>
    <row r="56" s="21" customFormat="1" ht="13.5"/>
    <row r="57" s="21" customFormat="1" ht="13.5"/>
    <row r="58" s="21" customFormat="1" ht="13.5"/>
    <row r="59" s="21" customFormat="1" ht="13.5"/>
    <row r="60" s="21" customFormat="1" ht="13.5"/>
    <row r="61" s="21" customFormat="1" ht="13.5"/>
    <row r="62" s="21" customFormat="1" ht="13.5"/>
    <row r="63" s="21" customFormat="1" ht="13.5"/>
    <row r="64" s="21" customFormat="1" ht="13.5"/>
    <row r="65" s="21" customFormat="1" ht="13.5"/>
    <row r="66" s="21" customFormat="1" ht="13.5"/>
    <row r="67" s="21" customFormat="1" ht="13.5"/>
    <row r="68" s="21" customFormat="1" ht="13.5"/>
    <row r="69" s="21" customFormat="1" ht="13.5"/>
    <row r="70" s="21" customFormat="1" ht="13.5"/>
    <row r="71" s="21" customFormat="1" ht="13.5"/>
    <row r="72" s="21" customFormat="1" ht="13.5"/>
    <row r="73" s="21" customFormat="1" ht="13.5"/>
    <row r="74" s="21" customFormat="1" ht="13.5"/>
    <row r="75" s="21" customFormat="1" ht="13.5"/>
    <row r="76" s="21" customFormat="1" ht="13.5"/>
    <row r="77" s="21" customFormat="1" ht="13.5"/>
    <row r="78" s="21" customFormat="1" ht="13.5"/>
    <row r="79" s="21" customFormat="1" ht="13.5"/>
    <row r="80" s="21" customFormat="1" ht="13.5"/>
    <row r="81" s="21" customFormat="1" ht="13.5"/>
    <row r="82" s="21" customFormat="1" ht="13.5"/>
    <row r="83" s="21" customFormat="1" ht="13.5"/>
    <row r="84" s="21" customFormat="1" ht="13.5"/>
    <row r="85" s="21" customFormat="1" ht="13.5"/>
    <row r="86" s="21" customFormat="1" ht="13.5"/>
    <row r="87" s="21" customFormat="1" ht="13.5"/>
    <row r="88" s="21" customFormat="1" ht="13.5"/>
    <row r="89" s="21" customFormat="1" ht="13.5"/>
    <row r="90" s="21" customFormat="1" ht="13.5"/>
    <row r="91" s="21" customFormat="1" ht="13.5"/>
    <row r="92" s="21" customFormat="1" ht="13.5"/>
    <row r="93" s="21" customFormat="1" ht="13.5"/>
    <row r="94" s="21" customFormat="1" ht="13.5"/>
    <row r="95" s="21" customFormat="1" ht="13.5"/>
    <row r="96" s="21" customFormat="1" ht="13.5"/>
    <row r="97" s="21" customFormat="1" ht="13.5"/>
    <row r="98" s="21" customFormat="1" ht="13.5"/>
    <row r="99" s="21" customFormat="1" ht="13.5"/>
    <row r="100" s="21" customFormat="1" ht="13.5"/>
    <row r="101" s="21" customFormat="1" ht="13.5"/>
    <row r="102" s="21" customFormat="1" ht="13.5"/>
    <row r="103" s="21" customFormat="1" ht="13.5"/>
    <row r="104" s="21" customFormat="1" ht="13.5"/>
    <row r="105" s="21" customFormat="1" ht="13.5"/>
    <row r="106" s="21" customFormat="1" ht="13.5"/>
    <row r="107" s="21" customFormat="1" ht="13.5"/>
    <row r="108" s="21" customFormat="1" ht="13.5"/>
    <row r="109" s="21" customFormat="1" ht="13.5"/>
    <row r="110" s="21" customFormat="1" ht="13.5"/>
    <row r="111" s="21" customFormat="1" ht="13.5"/>
    <row r="112" s="21" customFormat="1" ht="13.5"/>
    <row r="113" s="21" customFormat="1" ht="13.5"/>
    <row r="114" s="21" customFormat="1" ht="13.5"/>
    <row r="115" s="21" customFormat="1" ht="13.5"/>
    <row r="116" s="21" customFormat="1" ht="13.5"/>
    <row r="117" s="21" customFormat="1" ht="13.5"/>
    <row r="118" s="21" customFormat="1" ht="13.5"/>
    <row r="119" s="21" customFormat="1" ht="13.5"/>
    <row r="120" s="21" customFormat="1" ht="13.5"/>
    <row r="121" s="21" customFormat="1" ht="13.5"/>
    <row r="122" s="21" customFormat="1" ht="13.5"/>
    <row r="123" s="21" customFormat="1" ht="13.5"/>
    <row r="124" s="21" customFormat="1" ht="13.5"/>
    <row r="125" s="21" customFormat="1" ht="13.5"/>
    <row r="126" s="21" customFormat="1" ht="13.5"/>
    <row r="127" s="21" customFormat="1" ht="13.5"/>
    <row r="128" s="21" customFormat="1" ht="13.5"/>
    <row r="129" s="21" customFormat="1" ht="13.5"/>
    <row r="130" s="21" customFormat="1" ht="13.5"/>
    <row r="131" s="21" customFormat="1" ht="13.5"/>
    <row r="132" s="21" customFormat="1" ht="13.5"/>
    <row r="133" s="21" customFormat="1" ht="13.5"/>
    <row r="134" s="21" customFormat="1" ht="13.5"/>
    <row r="135" s="21" customFormat="1" ht="13.5"/>
    <row r="136" s="21" customFormat="1" ht="13.5"/>
    <row r="137" s="21" customFormat="1" ht="13.5"/>
    <row r="138" s="21" customFormat="1" ht="13.5"/>
  </sheetData>
  <sheetProtection/>
  <mergeCells count="2">
    <mergeCell ref="K3:N4"/>
    <mergeCell ref="K19:N20"/>
  </mergeCells>
  <hyperlinks>
    <hyperlink ref="K32" r:id="rId1" display="Mediobanca Group"/>
    <hyperlink ref="K33" r:id="rId2" display="Mediobanca Group Investor Relations"/>
    <hyperlink ref="L29" r:id="rId3" display="investor.relations@mediobanca.com"/>
    <hyperlink ref="K7" location="'Group P&amp;L'!A1" display="Group P&amp;L"/>
    <hyperlink ref="K8" location="'Group A&amp;L'!A1" display="Group A&amp;L"/>
    <hyperlink ref="K11" location="CIB!A1" display="CIB"/>
    <hyperlink ref="K12" location="PI!A1" display="PI"/>
    <hyperlink ref="K13" location="Consumer!A1" display="Consumer"/>
    <hyperlink ref="K14" location="WM!A1" display="WM"/>
    <hyperlink ref="K15" location="HF!A1" display="HF"/>
    <hyperlink ref="K9" location="'Asset quality'!A1" display="Asset quality"/>
    <hyperlink ref="K10" location="TFA!A1" display="TFA"/>
    <hyperlink ref="K6" location="Ratios!A1" display="Ratios"/>
  </hyperlinks>
  <printOptions horizontalCentered="1" verticalCentered="1"/>
  <pageMargins left="0.7086614173228347" right="0.7086614173228347" top="0.7480314960629921" bottom="0.9448818897637796" header="0.31496062992125984" footer="0.31496062992125984"/>
  <pageSetup fitToHeight="1" fitToWidth="1" horizontalDpi="600" verticalDpi="600" orientation="landscape" paperSize="9" scale="60" r:id="rId5"/>
  <drawing r:id="rId4"/>
</worksheet>
</file>

<file path=xl/worksheets/sheet10.xml><?xml version="1.0" encoding="utf-8"?>
<worksheet xmlns="http://schemas.openxmlformats.org/spreadsheetml/2006/main" xmlns:r="http://schemas.openxmlformats.org/officeDocument/2006/relationships">
  <sheetPr>
    <tabColor theme="6"/>
    <pageSetUpPr fitToPage="1"/>
  </sheetPr>
  <dimension ref="A1:IN45"/>
  <sheetViews>
    <sheetView zoomScale="80" zoomScaleNormal="80" zoomScaleSheetLayoutView="30" zoomScalePageLayoutView="0" workbookViewId="0" topLeftCell="A1">
      <pane xSplit="13" ySplit="3" topLeftCell="N4" activePane="bottomRight" state="frozen"/>
      <selection pane="topLeft" activeCell="A1" sqref="A1"/>
      <selection pane="topRight" activeCell="N1" sqref="N1"/>
      <selection pane="bottomLeft" activeCell="A4" sqref="A4"/>
      <selection pane="bottomRight" activeCell="A2" sqref="A2:A3"/>
    </sheetView>
  </sheetViews>
  <sheetFormatPr defaultColWidth="9.140625" defaultRowHeight="12.75" outlineLevelCol="1"/>
  <cols>
    <col min="1" max="1" width="50.7109375" style="8" customWidth="1"/>
    <col min="2" max="2" width="14.140625" style="8" hidden="1" customWidth="1"/>
    <col min="3" max="3" width="13.140625" style="8" hidden="1" customWidth="1"/>
    <col min="4" max="5" width="11.7109375" style="8" hidden="1" customWidth="1"/>
    <col min="6" max="6" width="14.140625" style="8" hidden="1" customWidth="1" outlineLevel="1"/>
    <col min="7" max="7" width="13.00390625" style="8" hidden="1" customWidth="1" outlineLevel="1"/>
    <col min="8" max="8" width="10.7109375" style="8" hidden="1" customWidth="1" outlineLevel="1"/>
    <col min="9" max="9" width="12.28125" style="8" hidden="1" customWidth="1" outlineLevel="1"/>
    <col min="10" max="11" width="14.140625" style="8" hidden="1" customWidth="1" outlineLevel="1"/>
    <col min="12" max="12" width="13.00390625" style="8" hidden="1" customWidth="1" outlineLevel="1"/>
    <col min="13" max="13" width="10.7109375" style="8" hidden="1" customWidth="1" outlineLevel="1"/>
    <col min="14" max="14" width="13.28125" style="8" customWidth="1" collapsed="1"/>
    <col min="15" max="15" width="14.140625" style="8" customWidth="1"/>
    <col min="16" max="25" width="13.00390625" style="8" customWidth="1"/>
    <col min="26" max="26" width="9.140625" style="8" customWidth="1"/>
    <col min="27" max="27" width="50.7109375" style="8" customWidth="1"/>
    <col min="28" max="31" width="11.7109375" style="8" hidden="1" customWidth="1"/>
    <col min="32" max="39" width="11.7109375" style="8" hidden="1" customWidth="1" outlineLevel="1"/>
    <col min="40" max="40" width="11.7109375" style="8" customWidth="1" collapsed="1"/>
    <col min="41" max="43" width="11.7109375" style="8" customWidth="1"/>
    <col min="44" max="44" width="11.7109375" style="8" customWidth="1" collapsed="1"/>
    <col min="45" max="47" width="11.7109375" style="8" customWidth="1"/>
    <col min="48" max="48" width="11.7109375" style="8" customWidth="1" collapsed="1"/>
    <col min="49" max="51" width="11.7109375" style="8" customWidth="1"/>
    <col min="52" max="16384" width="9.140625" style="8" customWidth="1"/>
  </cols>
  <sheetData>
    <row r="1" spans="2:5" ht="19.5" customHeight="1">
      <c r="B1" s="21"/>
      <c r="C1" s="21"/>
      <c r="D1" s="21"/>
      <c r="E1" s="21"/>
    </row>
    <row r="2" spans="1:51" ht="15" customHeight="1" thickBot="1">
      <c r="A2" s="388" t="s">
        <v>165</v>
      </c>
      <c r="B2" s="382" t="s">
        <v>102</v>
      </c>
      <c r="C2" s="383"/>
      <c r="D2" s="383"/>
      <c r="E2" s="384"/>
      <c r="F2" s="382" t="s">
        <v>103</v>
      </c>
      <c r="G2" s="383"/>
      <c r="H2" s="383"/>
      <c r="I2" s="384"/>
      <c r="J2" s="382" t="s">
        <v>245</v>
      </c>
      <c r="K2" s="383"/>
      <c r="L2" s="383"/>
      <c r="M2" s="383"/>
      <c r="N2" s="381" t="s">
        <v>254</v>
      </c>
      <c r="O2" s="381"/>
      <c r="P2" s="381"/>
      <c r="Q2" s="381"/>
      <c r="R2" s="381" t="s">
        <v>271</v>
      </c>
      <c r="S2" s="381"/>
      <c r="T2" s="381"/>
      <c r="U2" s="381"/>
      <c r="V2" s="381" t="s">
        <v>319</v>
      </c>
      <c r="W2" s="381"/>
      <c r="X2" s="381"/>
      <c r="Y2" s="381"/>
      <c r="AA2" s="388" t="s">
        <v>164</v>
      </c>
      <c r="AB2" s="382" t="s">
        <v>102</v>
      </c>
      <c r="AC2" s="383"/>
      <c r="AD2" s="383"/>
      <c r="AE2" s="384"/>
      <c r="AF2" s="382" t="s">
        <v>103</v>
      </c>
      <c r="AG2" s="383"/>
      <c r="AH2" s="383"/>
      <c r="AI2" s="384"/>
      <c r="AJ2" s="382" t="s">
        <v>245</v>
      </c>
      <c r="AK2" s="383"/>
      <c r="AL2" s="383"/>
      <c r="AM2" s="384"/>
      <c r="AN2" s="382" t="s">
        <v>254</v>
      </c>
      <c r="AO2" s="383"/>
      <c r="AP2" s="383"/>
      <c r="AQ2" s="384"/>
      <c r="AR2" s="385" t="s">
        <v>271</v>
      </c>
      <c r="AS2" s="386"/>
      <c r="AT2" s="386"/>
      <c r="AU2" s="387"/>
      <c r="AV2" s="385" t="s">
        <v>319</v>
      </c>
      <c r="AW2" s="386"/>
      <c r="AX2" s="386"/>
      <c r="AY2" s="387"/>
    </row>
    <row r="3" spans="1:51" ht="30" customHeight="1">
      <c r="A3" s="388"/>
      <c r="B3" s="83" t="s">
        <v>109</v>
      </c>
      <c r="C3" s="83" t="s">
        <v>110</v>
      </c>
      <c r="D3" s="83" t="s">
        <v>111</v>
      </c>
      <c r="E3" s="83" t="s">
        <v>112</v>
      </c>
      <c r="F3" s="83" t="s">
        <v>109</v>
      </c>
      <c r="G3" s="83" t="s">
        <v>110</v>
      </c>
      <c r="H3" s="83" t="s">
        <v>111</v>
      </c>
      <c r="I3" s="83" t="s">
        <v>112</v>
      </c>
      <c r="J3" s="83" t="s">
        <v>109</v>
      </c>
      <c r="K3" s="83" t="s">
        <v>110</v>
      </c>
      <c r="L3" s="83" t="s">
        <v>111</v>
      </c>
      <c r="M3" s="321" t="s">
        <v>112</v>
      </c>
      <c r="N3" s="83" t="s">
        <v>109</v>
      </c>
      <c r="O3" s="83" t="s">
        <v>110</v>
      </c>
      <c r="P3" s="83" t="s">
        <v>111</v>
      </c>
      <c r="Q3" s="83" t="s">
        <v>112</v>
      </c>
      <c r="R3" s="83" t="s">
        <v>109</v>
      </c>
      <c r="S3" s="83" t="s">
        <v>110</v>
      </c>
      <c r="T3" s="83" t="s">
        <v>111</v>
      </c>
      <c r="U3" s="83" t="s">
        <v>112</v>
      </c>
      <c r="V3" s="326" t="s">
        <v>109</v>
      </c>
      <c r="W3" s="326" t="s">
        <v>110</v>
      </c>
      <c r="X3" s="326" t="s">
        <v>111</v>
      </c>
      <c r="Y3" s="326" t="s">
        <v>112</v>
      </c>
      <c r="AA3" s="388"/>
      <c r="AB3" s="130" t="s">
        <v>8</v>
      </c>
      <c r="AC3" s="130" t="s">
        <v>9</v>
      </c>
      <c r="AD3" s="130" t="s">
        <v>10</v>
      </c>
      <c r="AE3" s="130" t="s">
        <v>11</v>
      </c>
      <c r="AF3" s="130" t="s">
        <v>8</v>
      </c>
      <c r="AG3" s="130" t="s">
        <v>9</v>
      </c>
      <c r="AH3" s="130" t="s">
        <v>10</v>
      </c>
      <c r="AI3" s="130" t="s">
        <v>11</v>
      </c>
      <c r="AJ3" s="130" t="s">
        <v>8</v>
      </c>
      <c r="AK3" s="130" t="s">
        <v>9</v>
      </c>
      <c r="AL3" s="130" t="s">
        <v>10</v>
      </c>
      <c r="AM3" s="130" t="s">
        <v>11</v>
      </c>
      <c r="AN3" s="130" t="s">
        <v>8</v>
      </c>
      <c r="AO3" s="130" t="s">
        <v>9</v>
      </c>
      <c r="AP3" s="130" t="s">
        <v>10</v>
      </c>
      <c r="AQ3" s="130" t="s">
        <v>11</v>
      </c>
      <c r="AR3" s="130" t="s">
        <v>8</v>
      </c>
      <c r="AS3" s="130" t="s">
        <v>9</v>
      </c>
      <c r="AT3" s="130" t="s">
        <v>10</v>
      </c>
      <c r="AU3" s="130" t="s">
        <v>11</v>
      </c>
      <c r="AV3" s="130" t="s">
        <v>8</v>
      </c>
      <c r="AW3" s="130" t="s">
        <v>9</v>
      </c>
      <c r="AX3" s="130" t="s">
        <v>10</v>
      </c>
      <c r="AY3" s="130" t="s">
        <v>11</v>
      </c>
    </row>
    <row r="4" spans="1:51" ht="13.5">
      <c r="A4" s="194" t="s">
        <v>147</v>
      </c>
      <c r="B4" s="131">
        <v>77.34842868132594</v>
      </c>
      <c r="C4" s="131">
        <v>156.44647499178583</v>
      </c>
      <c r="D4" s="131">
        <v>228.19287379142207</v>
      </c>
      <c r="E4" s="131">
        <v>300.9</v>
      </c>
      <c r="F4" s="131">
        <v>75.9</v>
      </c>
      <c r="G4" s="131">
        <v>153.4</v>
      </c>
      <c r="H4" s="131">
        <v>222.3</v>
      </c>
      <c r="I4" s="131">
        <v>292.6</v>
      </c>
      <c r="J4" s="131">
        <v>68.6</v>
      </c>
      <c r="K4" s="131">
        <v>136</v>
      </c>
      <c r="L4" s="131">
        <v>199.9</v>
      </c>
      <c r="M4" s="131">
        <v>266.1</v>
      </c>
      <c r="N4" s="131">
        <v>68.5</v>
      </c>
      <c r="O4" s="131">
        <v>138.9</v>
      </c>
      <c r="P4" s="131">
        <v>204.7</v>
      </c>
      <c r="Q4" s="131">
        <v>272.7</v>
      </c>
      <c r="R4" s="131">
        <v>68.7</v>
      </c>
      <c r="S4" s="131">
        <v>136.1</v>
      </c>
      <c r="T4" s="131">
        <v>202.6</v>
      </c>
      <c r="U4" s="131">
        <v>271.4</v>
      </c>
      <c r="V4" s="131">
        <v>71.8</v>
      </c>
      <c r="W4" s="131">
        <v>148.5</v>
      </c>
      <c r="X4" s="131">
        <v>218.8</v>
      </c>
      <c r="Y4" s="131"/>
      <c r="Z4" s="312"/>
      <c r="AA4" s="194" t="s">
        <v>147</v>
      </c>
      <c r="AB4" s="131">
        <v>77.34842868132594</v>
      </c>
      <c r="AC4" s="97">
        <v>79.09804631045989</v>
      </c>
      <c r="AD4" s="97">
        <v>71.74639879963624</v>
      </c>
      <c r="AE4" s="97">
        <v>72.7071262085779</v>
      </c>
      <c r="AF4" s="131">
        <v>75.9</v>
      </c>
      <c r="AG4" s="131">
        <v>77.5</v>
      </c>
      <c r="AH4" s="131">
        <v>68.9</v>
      </c>
      <c r="AI4" s="131">
        <v>70.30000000000001</v>
      </c>
      <c r="AJ4" s="131">
        <v>68.6</v>
      </c>
      <c r="AK4" s="131">
        <v>67.4</v>
      </c>
      <c r="AL4" s="131">
        <v>63.900000000000006</v>
      </c>
      <c r="AM4" s="131">
        <v>66.20000000000002</v>
      </c>
      <c r="AN4" s="131">
        <v>68.5</v>
      </c>
      <c r="AO4" s="131">
        <v>70.4</v>
      </c>
      <c r="AP4" s="131">
        <v>65.79999999999998</v>
      </c>
      <c r="AQ4" s="131">
        <v>68</v>
      </c>
      <c r="AR4" s="131">
        <v>68.7</v>
      </c>
      <c r="AS4" s="131">
        <v>67.39999999999999</v>
      </c>
      <c r="AT4" s="131">
        <v>66.5</v>
      </c>
      <c r="AU4" s="131">
        <v>68.79999999999998</v>
      </c>
      <c r="AV4" s="131">
        <v>71.8</v>
      </c>
      <c r="AW4" s="131">
        <v>76.7</v>
      </c>
      <c r="AX4" s="131">
        <f>+X4-W4</f>
        <v>70.30000000000001</v>
      </c>
      <c r="AY4" s="131"/>
    </row>
    <row r="5" spans="1:51" s="21" customFormat="1" ht="13.5">
      <c r="A5" s="194" t="s">
        <v>148</v>
      </c>
      <c r="B5" s="131">
        <v>18.44919712632833</v>
      </c>
      <c r="C5" s="131">
        <v>24.302666888643596</v>
      </c>
      <c r="D5" s="131">
        <v>83.29448805699803</v>
      </c>
      <c r="E5" s="131">
        <v>96.2</v>
      </c>
      <c r="F5" s="131">
        <v>26.4</v>
      </c>
      <c r="G5" s="131">
        <v>54</v>
      </c>
      <c r="H5" s="131">
        <v>86.1</v>
      </c>
      <c r="I5" s="131">
        <v>93.4</v>
      </c>
      <c r="J5" s="131">
        <v>30.9</v>
      </c>
      <c r="K5" s="131">
        <v>64.5</v>
      </c>
      <c r="L5" s="131">
        <v>90.3</v>
      </c>
      <c r="M5" s="131">
        <v>110.5</v>
      </c>
      <c r="N5" s="131">
        <v>33.7</v>
      </c>
      <c r="O5" s="131">
        <v>71.89999999999999</v>
      </c>
      <c r="P5" s="131">
        <v>98.4</v>
      </c>
      <c r="Q5" s="131">
        <v>126.8</v>
      </c>
      <c r="R5" s="131">
        <v>23.8</v>
      </c>
      <c r="S5" s="131">
        <v>73.5</v>
      </c>
      <c r="T5" s="131">
        <v>58.9</v>
      </c>
      <c r="U5" s="131">
        <v>77.89999999999999</v>
      </c>
      <c r="V5" s="131">
        <v>22.9</v>
      </c>
      <c r="W5" s="131">
        <v>43.6</v>
      </c>
      <c r="X5" s="131">
        <v>68.8</v>
      </c>
      <c r="Y5" s="131"/>
      <c r="Z5" s="312"/>
      <c r="AA5" s="194" t="s">
        <v>148</v>
      </c>
      <c r="AB5" s="131">
        <v>18.44919712632833</v>
      </c>
      <c r="AC5" s="97">
        <v>5.853469762315267</v>
      </c>
      <c r="AD5" s="97">
        <v>58.991821168354434</v>
      </c>
      <c r="AE5" s="97">
        <v>12.905511943001969</v>
      </c>
      <c r="AF5" s="131">
        <v>26.4</v>
      </c>
      <c r="AG5" s="131">
        <v>27.6</v>
      </c>
      <c r="AH5" s="131">
        <v>32.099999999999994</v>
      </c>
      <c r="AI5" s="131">
        <v>7.300000000000011</v>
      </c>
      <c r="AJ5" s="131">
        <v>30.9</v>
      </c>
      <c r="AK5" s="131">
        <v>33.6</v>
      </c>
      <c r="AL5" s="131">
        <v>25.799999999999997</v>
      </c>
      <c r="AM5" s="131">
        <v>20.200000000000003</v>
      </c>
      <c r="AN5" s="131">
        <v>33.7</v>
      </c>
      <c r="AO5" s="131">
        <v>38.19999999999999</v>
      </c>
      <c r="AP5" s="131">
        <v>26.500000000000014</v>
      </c>
      <c r="AQ5" s="131">
        <v>28.39999999999999</v>
      </c>
      <c r="AR5" s="131">
        <v>23.8</v>
      </c>
      <c r="AS5" s="131">
        <v>49.7</v>
      </c>
      <c r="AT5" s="131">
        <v>-14.600000000000001</v>
      </c>
      <c r="AU5" s="131">
        <v>18.999999999999993</v>
      </c>
      <c r="AV5" s="131">
        <v>22.9</v>
      </c>
      <c r="AW5" s="131">
        <v>20.700000000000003</v>
      </c>
      <c r="AX5" s="131">
        <f>+X5-W5</f>
        <v>25.199999999999996</v>
      </c>
      <c r="AY5" s="131"/>
    </row>
    <row r="6" spans="1:51" ht="13.5">
      <c r="A6" s="194" t="s">
        <v>149</v>
      </c>
      <c r="B6" s="131">
        <v>47.34708609999997</v>
      </c>
      <c r="C6" s="131">
        <v>125.1182147004</v>
      </c>
      <c r="D6" s="131">
        <v>181.36446883000096</v>
      </c>
      <c r="E6" s="131">
        <v>227.9</v>
      </c>
      <c r="F6" s="131">
        <v>47.300000000000004</v>
      </c>
      <c r="G6" s="131">
        <v>107</v>
      </c>
      <c r="H6" s="131">
        <v>198.8</v>
      </c>
      <c r="I6" s="131">
        <v>249.9</v>
      </c>
      <c r="J6" s="131">
        <v>53.300000000000004</v>
      </c>
      <c r="K6" s="131">
        <v>116.5</v>
      </c>
      <c r="L6" s="131">
        <v>191.1</v>
      </c>
      <c r="M6" s="131">
        <v>254.4</v>
      </c>
      <c r="N6" s="131">
        <v>56.8</v>
      </c>
      <c r="O6" s="131">
        <v>122.5</v>
      </c>
      <c r="P6" s="131">
        <v>174.79999999999998</v>
      </c>
      <c r="Q6" s="131">
        <v>227.6</v>
      </c>
      <c r="R6" s="131">
        <v>57</v>
      </c>
      <c r="S6" s="131">
        <v>121.9</v>
      </c>
      <c r="T6" s="131">
        <v>174.20000000000002</v>
      </c>
      <c r="U6" s="131">
        <v>225.79999999999998</v>
      </c>
      <c r="V6" s="131">
        <v>87.8</v>
      </c>
      <c r="W6" s="131">
        <v>172.2</v>
      </c>
      <c r="X6" s="131">
        <v>249.4</v>
      </c>
      <c r="Y6" s="131"/>
      <c r="Z6" s="312"/>
      <c r="AA6" s="194" t="s">
        <v>149</v>
      </c>
      <c r="AB6" s="131">
        <v>47.34708609999997</v>
      </c>
      <c r="AC6" s="97">
        <v>77.77112860040003</v>
      </c>
      <c r="AD6" s="97">
        <v>56.246254129600956</v>
      </c>
      <c r="AE6" s="97">
        <v>46.53553116999905</v>
      </c>
      <c r="AF6" s="131">
        <v>47.300000000000004</v>
      </c>
      <c r="AG6" s="131">
        <v>59.699999999999996</v>
      </c>
      <c r="AH6" s="131">
        <v>91.80000000000001</v>
      </c>
      <c r="AI6" s="131">
        <v>51.099999999999994</v>
      </c>
      <c r="AJ6" s="131">
        <v>53.300000000000004</v>
      </c>
      <c r="AK6" s="131">
        <v>63.199999999999996</v>
      </c>
      <c r="AL6" s="131">
        <v>74.6</v>
      </c>
      <c r="AM6" s="131">
        <v>63.30000000000001</v>
      </c>
      <c r="AN6" s="131">
        <v>56.8</v>
      </c>
      <c r="AO6" s="131">
        <v>65.7</v>
      </c>
      <c r="AP6" s="131">
        <v>52.29999999999998</v>
      </c>
      <c r="AQ6" s="131">
        <v>52.80000000000001</v>
      </c>
      <c r="AR6" s="131">
        <v>57</v>
      </c>
      <c r="AS6" s="131">
        <v>64.9</v>
      </c>
      <c r="AT6" s="131">
        <v>52.30000000000001</v>
      </c>
      <c r="AU6" s="131">
        <v>51.599999999999966</v>
      </c>
      <c r="AV6" s="131">
        <v>87.8</v>
      </c>
      <c r="AW6" s="131">
        <v>84.39999999999999</v>
      </c>
      <c r="AX6" s="131">
        <f>+X6-W6</f>
        <v>77.20000000000002</v>
      </c>
      <c r="AY6" s="131"/>
    </row>
    <row r="7" spans="1:51" ht="13.5">
      <c r="A7" s="194" t="s">
        <v>150</v>
      </c>
      <c r="B7" s="131">
        <v>0</v>
      </c>
      <c r="C7" s="131">
        <v>0</v>
      </c>
      <c r="D7" s="131">
        <v>0</v>
      </c>
      <c r="E7" s="131">
        <v>0</v>
      </c>
      <c r="F7" s="131">
        <v>0</v>
      </c>
      <c r="G7" s="131">
        <v>0</v>
      </c>
      <c r="H7" s="131">
        <v>0</v>
      </c>
      <c r="I7" s="131">
        <v>0</v>
      </c>
      <c r="J7" s="131">
        <v>0</v>
      </c>
      <c r="K7" s="131">
        <v>0</v>
      </c>
      <c r="L7" s="131">
        <v>0</v>
      </c>
      <c r="M7" s="131">
        <v>0</v>
      </c>
      <c r="N7" s="131">
        <v>0</v>
      </c>
      <c r="O7" s="131">
        <v>0</v>
      </c>
      <c r="P7" s="131">
        <v>0</v>
      </c>
      <c r="Q7" s="131">
        <v>0</v>
      </c>
      <c r="R7" s="131">
        <v>0</v>
      </c>
      <c r="S7" s="131">
        <v>0</v>
      </c>
      <c r="T7" s="131">
        <v>0</v>
      </c>
      <c r="U7" s="131">
        <v>0</v>
      </c>
      <c r="V7" s="131">
        <v>0</v>
      </c>
      <c r="W7" s="131">
        <v>0</v>
      </c>
      <c r="X7" s="131">
        <v>0</v>
      </c>
      <c r="Y7" s="131"/>
      <c r="Z7" s="312"/>
      <c r="AA7" s="194" t="s">
        <v>150</v>
      </c>
      <c r="AB7" s="131">
        <v>0</v>
      </c>
      <c r="AC7" s="97">
        <v>0</v>
      </c>
      <c r="AD7" s="97">
        <v>0</v>
      </c>
      <c r="AE7" s="97">
        <v>0</v>
      </c>
      <c r="AF7" s="131">
        <v>0</v>
      </c>
      <c r="AG7" s="131">
        <v>0</v>
      </c>
      <c r="AH7" s="131">
        <v>0</v>
      </c>
      <c r="AI7" s="131">
        <v>0</v>
      </c>
      <c r="AJ7" s="131">
        <v>0</v>
      </c>
      <c r="AK7" s="131">
        <v>0</v>
      </c>
      <c r="AL7" s="131">
        <v>0</v>
      </c>
      <c r="AM7" s="131">
        <v>0</v>
      </c>
      <c r="AN7" s="131">
        <v>0</v>
      </c>
      <c r="AO7" s="131">
        <v>0</v>
      </c>
      <c r="AP7" s="131">
        <v>0</v>
      </c>
      <c r="AQ7" s="131">
        <v>0</v>
      </c>
      <c r="AR7" s="131">
        <v>0</v>
      </c>
      <c r="AS7" s="131">
        <v>0</v>
      </c>
      <c r="AT7" s="131">
        <v>0</v>
      </c>
      <c r="AU7" s="131">
        <v>0</v>
      </c>
      <c r="AV7" s="131">
        <v>0</v>
      </c>
      <c r="AW7" s="131">
        <v>0</v>
      </c>
      <c r="AX7" s="131">
        <f>+X7-W7</f>
        <v>0</v>
      </c>
      <c r="AY7" s="131"/>
    </row>
    <row r="8" spans="1:51" ht="13.5">
      <c r="A8" s="206" t="s">
        <v>151</v>
      </c>
      <c r="B8" s="100">
        <v>143.14471190765423</v>
      </c>
      <c r="C8" s="100">
        <v>305.8673565808294</v>
      </c>
      <c r="D8" s="100">
        <v>492.85183067842104</v>
      </c>
      <c r="E8" s="100">
        <v>624.9999999999999</v>
      </c>
      <c r="F8" s="100">
        <v>149.60000000000002</v>
      </c>
      <c r="G8" s="100">
        <v>314.4</v>
      </c>
      <c r="H8" s="100">
        <v>507.2</v>
      </c>
      <c r="I8" s="100">
        <v>635.9</v>
      </c>
      <c r="J8" s="100">
        <v>152.8</v>
      </c>
      <c r="K8" s="100">
        <v>317</v>
      </c>
      <c r="L8" s="100">
        <v>481.29999999999995</v>
      </c>
      <c r="M8" s="100">
        <v>631</v>
      </c>
      <c r="N8" s="100">
        <v>159</v>
      </c>
      <c r="O8" s="100">
        <v>333.3</v>
      </c>
      <c r="P8" s="100">
        <v>477.9</v>
      </c>
      <c r="Q8" s="100">
        <v>627.0999999999999</v>
      </c>
      <c r="R8" s="100">
        <v>149.5</v>
      </c>
      <c r="S8" s="100">
        <v>331.5</v>
      </c>
      <c r="T8" s="100">
        <v>435.70000000000005</v>
      </c>
      <c r="U8" s="100">
        <v>575.0999999999999</v>
      </c>
      <c r="V8" s="100">
        <v>182.5</v>
      </c>
      <c r="W8" s="100">
        <v>364.29999999999995</v>
      </c>
      <c r="X8" s="100">
        <f>SUM(X4:X7)</f>
        <v>537</v>
      </c>
      <c r="Y8" s="100"/>
      <c r="Z8" s="312"/>
      <c r="AA8" s="206" t="s">
        <v>151</v>
      </c>
      <c r="AB8" s="100">
        <v>143.14471190765425</v>
      </c>
      <c r="AC8" s="100">
        <v>162.72264467317515</v>
      </c>
      <c r="AD8" s="100">
        <v>186.98447409759166</v>
      </c>
      <c r="AE8" s="100">
        <v>132.14816932157885</v>
      </c>
      <c r="AF8" s="100">
        <v>149.60000000000002</v>
      </c>
      <c r="AG8" s="100">
        <v>164.79999999999995</v>
      </c>
      <c r="AH8" s="100">
        <v>192.8</v>
      </c>
      <c r="AI8" s="100">
        <v>128.7</v>
      </c>
      <c r="AJ8" s="100">
        <v>152.8</v>
      </c>
      <c r="AK8" s="100">
        <v>164.2</v>
      </c>
      <c r="AL8" s="100">
        <v>164.29999999999995</v>
      </c>
      <c r="AM8" s="100">
        <v>149.70000000000005</v>
      </c>
      <c r="AN8" s="100">
        <v>159</v>
      </c>
      <c r="AO8" s="100">
        <v>174.3</v>
      </c>
      <c r="AP8" s="100">
        <v>144.59999999999997</v>
      </c>
      <c r="AQ8" s="100">
        <v>149.19999999999993</v>
      </c>
      <c r="AR8" s="100">
        <v>149.5</v>
      </c>
      <c r="AS8" s="100">
        <v>182</v>
      </c>
      <c r="AT8" s="100">
        <v>104.20000000000005</v>
      </c>
      <c r="AU8" s="100">
        <v>139.39999999999986</v>
      </c>
      <c r="AV8" s="100">
        <v>182.5</v>
      </c>
      <c r="AW8" s="100">
        <v>181.79999999999995</v>
      </c>
      <c r="AX8" s="100">
        <f>SUM(AX4:AX7)</f>
        <v>172.70000000000002</v>
      </c>
      <c r="AY8" s="100"/>
    </row>
    <row r="9" spans="1:51" ht="13.5">
      <c r="A9" s="194" t="s">
        <v>152</v>
      </c>
      <c r="B9" s="131">
        <v>-30.405918426184996</v>
      </c>
      <c r="C9" s="131">
        <v>-66.49054151839</v>
      </c>
      <c r="D9" s="131">
        <v>-98.639356144575</v>
      </c>
      <c r="E9" s="131">
        <v>-134.4</v>
      </c>
      <c r="F9" s="131">
        <v>-30.5</v>
      </c>
      <c r="G9" s="131">
        <v>-61.7</v>
      </c>
      <c r="H9" s="131">
        <v>-98.3</v>
      </c>
      <c r="I9" s="131">
        <v>-135.5</v>
      </c>
      <c r="J9" s="131">
        <v>-32</v>
      </c>
      <c r="K9" s="131">
        <v>-66.7</v>
      </c>
      <c r="L9" s="131">
        <v>-101.19999999999999</v>
      </c>
      <c r="M9" s="131">
        <v>-137.4</v>
      </c>
      <c r="N9" s="131">
        <v>-33.1</v>
      </c>
      <c r="O9" s="131">
        <v>-66.7</v>
      </c>
      <c r="P9" s="131">
        <v>-100.9</v>
      </c>
      <c r="Q9" s="131">
        <v>-139.4</v>
      </c>
      <c r="R9" s="131">
        <v>-36.8</v>
      </c>
      <c r="S9" s="131">
        <v>-75.6</v>
      </c>
      <c r="T9" s="131">
        <v>-111.5</v>
      </c>
      <c r="U9" s="131">
        <v>-141</v>
      </c>
      <c r="V9" s="131">
        <v>-42.300000000000004</v>
      </c>
      <c r="W9" s="131">
        <v>-80.2</v>
      </c>
      <c r="X9" s="131">
        <v>-123.5</v>
      </c>
      <c r="Y9" s="131"/>
      <c r="Z9" s="312"/>
      <c r="AA9" s="194" t="s">
        <v>152</v>
      </c>
      <c r="AB9" s="131">
        <v>-30.405918426184996</v>
      </c>
      <c r="AC9" s="97">
        <v>-36.08462309220501</v>
      </c>
      <c r="AD9" s="97">
        <v>-32.148814626185</v>
      </c>
      <c r="AE9" s="97">
        <v>-35.760643855425</v>
      </c>
      <c r="AF9" s="131">
        <v>-30.5</v>
      </c>
      <c r="AG9" s="131">
        <v>-31.200000000000003</v>
      </c>
      <c r="AH9" s="131">
        <v>-36.599999999999994</v>
      </c>
      <c r="AI9" s="131">
        <v>-37.2</v>
      </c>
      <c r="AJ9" s="131">
        <v>-32</v>
      </c>
      <c r="AK9" s="131">
        <v>-34.7</v>
      </c>
      <c r="AL9" s="131">
        <v>-34.499999999999986</v>
      </c>
      <c r="AM9" s="131">
        <v>-36.20000000000002</v>
      </c>
      <c r="AN9" s="131">
        <v>-33.1</v>
      </c>
      <c r="AO9" s="131">
        <v>-33.6</v>
      </c>
      <c r="AP9" s="131">
        <v>-34.2</v>
      </c>
      <c r="AQ9" s="131">
        <v>-38.5</v>
      </c>
      <c r="AR9" s="131">
        <v>-36.8</v>
      </c>
      <c r="AS9" s="131">
        <v>-38.8</v>
      </c>
      <c r="AT9" s="131">
        <v>-35.900000000000006</v>
      </c>
      <c r="AU9" s="131">
        <v>-29.5</v>
      </c>
      <c r="AV9" s="131">
        <v>-42.300000000000004</v>
      </c>
      <c r="AW9" s="131">
        <v>-37.9</v>
      </c>
      <c r="AX9" s="131">
        <f>+X9-W9</f>
        <v>-43.3</v>
      </c>
      <c r="AY9" s="131"/>
    </row>
    <row r="10" spans="1:51" ht="13.5">
      <c r="A10" s="194" t="s">
        <v>153</v>
      </c>
      <c r="B10" s="131">
        <v>-21.553539817730005</v>
      </c>
      <c r="C10" s="131">
        <v>-46.71145239201</v>
      </c>
      <c r="D10" s="131">
        <v>-72.23962872356002</v>
      </c>
      <c r="E10" s="131">
        <v>-105.39999999999999</v>
      </c>
      <c r="F10" s="131">
        <v>-24.2</v>
      </c>
      <c r="G10" s="131">
        <v>-50.5</v>
      </c>
      <c r="H10" s="131">
        <v>-79.1</v>
      </c>
      <c r="I10" s="131">
        <v>-111.9</v>
      </c>
      <c r="J10" s="131">
        <v>-25.299999999999997</v>
      </c>
      <c r="K10" s="131">
        <v>-54.7</v>
      </c>
      <c r="L10" s="131">
        <v>-84.5</v>
      </c>
      <c r="M10" s="131">
        <v>-118.5</v>
      </c>
      <c r="N10" s="131">
        <v>-28.9</v>
      </c>
      <c r="O10" s="131">
        <v>-63.300000000000004</v>
      </c>
      <c r="P10" s="131">
        <v>-96.60000000000001</v>
      </c>
      <c r="Q10" s="131">
        <v>-129.9</v>
      </c>
      <c r="R10" s="131">
        <v>-32.5</v>
      </c>
      <c r="S10" s="131">
        <v>-68.1</v>
      </c>
      <c r="T10" s="131">
        <v>-101.3</v>
      </c>
      <c r="U10" s="131">
        <v>-135.2</v>
      </c>
      <c r="V10" s="131">
        <v>-31.1</v>
      </c>
      <c r="W10" s="131">
        <v>-67.4</v>
      </c>
      <c r="X10" s="131">
        <v>-102.80000000000001</v>
      </c>
      <c r="Y10" s="131"/>
      <c r="Z10" s="312"/>
      <c r="AA10" s="194" t="s">
        <v>153</v>
      </c>
      <c r="AB10" s="131">
        <v>-21.553539817730005</v>
      </c>
      <c r="AC10" s="97">
        <v>-25.157912574279997</v>
      </c>
      <c r="AD10" s="97">
        <v>-25.528176331550014</v>
      </c>
      <c r="AE10" s="97">
        <v>-33.160371276439975</v>
      </c>
      <c r="AF10" s="131">
        <v>-24.2</v>
      </c>
      <c r="AG10" s="131">
        <v>-26.3</v>
      </c>
      <c r="AH10" s="131">
        <v>-28.599999999999994</v>
      </c>
      <c r="AI10" s="131">
        <v>-32.80000000000001</v>
      </c>
      <c r="AJ10" s="131">
        <v>-25.299999999999997</v>
      </c>
      <c r="AK10" s="131">
        <v>-29.400000000000006</v>
      </c>
      <c r="AL10" s="131">
        <v>-29.799999999999997</v>
      </c>
      <c r="AM10" s="131">
        <v>-34</v>
      </c>
      <c r="AN10" s="131">
        <v>-28.9</v>
      </c>
      <c r="AO10" s="131">
        <v>-34.400000000000006</v>
      </c>
      <c r="AP10" s="131">
        <v>-33.300000000000004</v>
      </c>
      <c r="AQ10" s="131">
        <v>-33.3</v>
      </c>
      <c r="AR10" s="131">
        <v>-32.5</v>
      </c>
      <c r="AS10" s="131">
        <v>-35.599999999999994</v>
      </c>
      <c r="AT10" s="131">
        <v>-33.2</v>
      </c>
      <c r="AU10" s="131">
        <v>-33.89999999999999</v>
      </c>
      <c r="AV10" s="131">
        <v>-31.1</v>
      </c>
      <c r="AW10" s="131">
        <v>-36.300000000000004</v>
      </c>
      <c r="AX10" s="131">
        <f>+X10-W10</f>
        <v>-35.400000000000006</v>
      </c>
      <c r="AY10" s="131"/>
    </row>
    <row r="11" spans="1:51" ht="13.5">
      <c r="A11" s="206" t="s">
        <v>154</v>
      </c>
      <c r="B11" s="100">
        <v>-51.95945824391501</v>
      </c>
      <c r="C11" s="100">
        <v>-113.2019939104</v>
      </c>
      <c r="D11" s="100">
        <v>-170.87898486813503</v>
      </c>
      <c r="E11" s="100">
        <v>-239.8</v>
      </c>
      <c r="F11" s="100">
        <v>-54.7</v>
      </c>
      <c r="G11" s="100">
        <v>-112.2</v>
      </c>
      <c r="H11" s="100">
        <v>-177.39999999999998</v>
      </c>
      <c r="I11" s="100">
        <v>-247.4</v>
      </c>
      <c r="J11" s="100">
        <v>-57.3</v>
      </c>
      <c r="K11" s="100">
        <v>-121.4</v>
      </c>
      <c r="L11" s="100">
        <v>-185.7</v>
      </c>
      <c r="M11" s="100">
        <v>-255.9</v>
      </c>
      <c r="N11" s="100">
        <v>-62</v>
      </c>
      <c r="O11" s="100">
        <v>-130</v>
      </c>
      <c r="P11" s="100">
        <v>-197.5</v>
      </c>
      <c r="Q11" s="100">
        <v>-269.3</v>
      </c>
      <c r="R11" s="100">
        <v>-69.3</v>
      </c>
      <c r="S11" s="100">
        <v>-143.7</v>
      </c>
      <c r="T11" s="100">
        <v>-212.8</v>
      </c>
      <c r="U11" s="100">
        <v>-276.2</v>
      </c>
      <c r="V11" s="100">
        <v>-73.4</v>
      </c>
      <c r="W11" s="100">
        <v>-147.60000000000002</v>
      </c>
      <c r="X11" s="100">
        <f>+X9+X10</f>
        <v>-226.3</v>
      </c>
      <c r="Y11" s="100"/>
      <c r="Z11" s="312"/>
      <c r="AA11" s="206" t="s">
        <v>154</v>
      </c>
      <c r="AB11" s="100">
        <v>-51.959458243915</v>
      </c>
      <c r="AC11" s="100">
        <v>-61.242535666485</v>
      </c>
      <c r="AD11" s="100">
        <v>-57.67699095773503</v>
      </c>
      <c r="AE11" s="100">
        <v>-68.92101513186498</v>
      </c>
      <c r="AF11" s="100">
        <v>-54.7</v>
      </c>
      <c r="AG11" s="100">
        <v>-57.5</v>
      </c>
      <c r="AH11" s="100">
        <v>-65.19999999999997</v>
      </c>
      <c r="AI11" s="100">
        <v>-70.00000000000003</v>
      </c>
      <c r="AJ11" s="100">
        <v>-57.3</v>
      </c>
      <c r="AK11" s="100">
        <v>-64.10000000000001</v>
      </c>
      <c r="AL11" s="100">
        <v>-64.29999999999998</v>
      </c>
      <c r="AM11" s="100">
        <v>-70.20000000000002</v>
      </c>
      <c r="AN11" s="100">
        <v>-62</v>
      </c>
      <c r="AO11" s="100">
        <v>-68</v>
      </c>
      <c r="AP11" s="100">
        <v>-67.5</v>
      </c>
      <c r="AQ11" s="100">
        <v>-71.80000000000001</v>
      </c>
      <c r="AR11" s="100">
        <v>-69.3</v>
      </c>
      <c r="AS11" s="100">
        <v>-74.39999999999999</v>
      </c>
      <c r="AT11" s="100">
        <v>-69.10000000000002</v>
      </c>
      <c r="AU11" s="100">
        <v>-63.39999999999998</v>
      </c>
      <c r="AV11" s="100">
        <v>-73.4</v>
      </c>
      <c r="AW11" s="100">
        <v>-74.20000000000002</v>
      </c>
      <c r="AX11" s="100">
        <f>+AX9+AX10</f>
        <v>-78.7</v>
      </c>
      <c r="AY11" s="100"/>
    </row>
    <row r="12" spans="1:51" s="21" customFormat="1" ht="13.5">
      <c r="A12" s="43" t="s">
        <v>255</v>
      </c>
      <c r="B12" s="131">
        <v>0</v>
      </c>
      <c r="C12" s="131">
        <v>0</v>
      </c>
      <c r="D12" s="131">
        <v>0</v>
      </c>
      <c r="E12" s="131">
        <v>0</v>
      </c>
      <c r="F12" s="131">
        <v>0</v>
      </c>
      <c r="G12" s="131">
        <v>0</v>
      </c>
      <c r="H12" s="131">
        <v>0</v>
      </c>
      <c r="I12" s="131">
        <v>0</v>
      </c>
      <c r="J12" s="131">
        <v>0</v>
      </c>
      <c r="K12" s="131">
        <v>0</v>
      </c>
      <c r="L12" s="131">
        <v>0</v>
      </c>
      <c r="M12" s="131">
        <v>0</v>
      </c>
      <c r="N12" s="131">
        <v>0</v>
      </c>
      <c r="O12" s="131">
        <v>0</v>
      </c>
      <c r="P12" s="131">
        <v>0</v>
      </c>
      <c r="Q12" s="131">
        <v>0</v>
      </c>
      <c r="R12" s="131">
        <v>0</v>
      </c>
      <c r="S12" s="131">
        <v>0</v>
      </c>
      <c r="T12" s="131">
        <v>0</v>
      </c>
      <c r="U12" s="131">
        <v>0</v>
      </c>
      <c r="V12" s="131">
        <v>0</v>
      </c>
      <c r="W12" s="131">
        <v>0</v>
      </c>
      <c r="X12" s="131">
        <v>0</v>
      </c>
      <c r="Y12" s="131"/>
      <c r="Z12" s="312"/>
      <c r="AA12" s="43" t="s">
        <v>255</v>
      </c>
      <c r="AB12" s="131">
        <v>0</v>
      </c>
      <c r="AC12" s="97">
        <v>0</v>
      </c>
      <c r="AD12" s="97">
        <v>0</v>
      </c>
      <c r="AE12" s="97">
        <v>0</v>
      </c>
      <c r="AF12" s="131">
        <v>0</v>
      </c>
      <c r="AG12" s="131">
        <v>0</v>
      </c>
      <c r="AH12" s="131">
        <v>0</v>
      </c>
      <c r="AI12" s="131">
        <v>0</v>
      </c>
      <c r="AJ12" s="131">
        <v>0</v>
      </c>
      <c r="AK12" s="131">
        <v>0</v>
      </c>
      <c r="AL12" s="131">
        <v>0</v>
      </c>
      <c r="AM12" s="131">
        <v>0</v>
      </c>
      <c r="AN12" s="131">
        <v>0</v>
      </c>
      <c r="AO12" s="131">
        <v>0</v>
      </c>
      <c r="AP12" s="131">
        <v>0</v>
      </c>
      <c r="AQ12" s="131">
        <v>0</v>
      </c>
      <c r="AR12" s="131">
        <v>0</v>
      </c>
      <c r="AS12" s="131">
        <v>0</v>
      </c>
      <c r="AT12" s="131">
        <v>0</v>
      </c>
      <c r="AU12" s="131">
        <v>0</v>
      </c>
      <c r="AV12" s="131">
        <v>0</v>
      </c>
      <c r="AW12" s="131">
        <v>0</v>
      </c>
      <c r="AX12" s="131">
        <f>+X12-W12</f>
        <v>0</v>
      </c>
      <c r="AY12" s="131"/>
    </row>
    <row r="13" spans="1:51" ht="13.5">
      <c r="A13" s="194" t="s">
        <v>155</v>
      </c>
      <c r="B13" s="131">
        <v>-14.079</v>
      </c>
      <c r="C13" s="131">
        <v>-24.5</v>
      </c>
      <c r="D13" s="131">
        <v>-26.438000000000002</v>
      </c>
      <c r="E13" s="131">
        <v>-34.5</v>
      </c>
      <c r="F13" s="131">
        <v>2</v>
      </c>
      <c r="G13" s="131">
        <v>-9.1</v>
      </c>
      <c r="H13" s="131">
        <v>-6.4</v>
      </c>
      <c r="I13" s="131">
        <v>-7.899999999999999</v>
      </c>
      <c r="J13" s="131">
        <v>15.5</v>
      </c>
      <c r="K13" s="131">
        <v>21.9</v>
      </c>
      <c r="L13" s="131">
        <v>26.200000000000003</v>
      </c>
      <c r="M13" s="131">
        <v>18.3</v>
      </c>
      <c r="N13" s="131">
        <v>4.199999999999999</v>
      </c>
      <c r="O13" s="131">
        <v>14.3</v>
      </c>
      <c r="P13" s="131">
        <v>24.999999999999996</v>
      </c>
      <c r="Q13" s="131">
        <v>36.2</v>
      </c>
      <c r="R13" s="131">
        <v>6.699999999999999</v>
      </c>
      <c r="S13" s="131">
        <v>30</v>
      </c>
      <c r="T13" s="131">
        <v>12.700000000000001</v>
      </c>
      <c r="U13" s="131">
        <v>-20</v>
      </c>
      <c r="V13" s="131">
        <v>17.900000000000002</v>
      </c>
      <c r="W13" s="131">
        <v>43.599999999999994</v>
      </c>
      <c r="X13" s="131">
        <v>42.400000000000006</v>
      </c>
      <c r="Y13" s="131"/>
      <c r="Z13" s="312"/>
      <c r="AA13" s="194" t="s">
        <v>155</v>
      </c>
      <c r="AB13" s="131">
        <v>-14.079</v>
      </c>
      <c r="AC13" s="97">
        <v>-10.421</v>
      </c>
      <c r="AD13" s="97">
        <v>-1.9380000000000024</v>
      </c>
      <c r="AE13" s="97">
        <v>-8.061999999999998</v>
      </c>
      <c r="AF13" s="131">
        <v>2</v>
      </c>
      <c r="AG13" s="131">
        <v>-11.1</v>
      </c>
      <c r="AH13" s="131">
        <v>2.6999999999999993</v>
      </c>
      <c r="AI13" s="131">
        <v>-1.4999999999999982</v>
      </c>
      <c r="AJ13" s="131">
        <v>15.5</v>
      </c>
      <c r="AK13" s="131">
        <v>6.399999999999999</v>
      </c>
      <c r="AL13" s="131">
        <v>4.300000000000004</v>
      </c>
      <c r="AM13" s="131">
        <v>-7.900000000000002</v>
      </c>
      <c r="AN13" s="131">
        <v>4.199999999999999</v>
      </c>
      <c r="AO13" s="131">
        <v>10.100000000000001</v>
      </c>
      <c r="AP13" s="131">
        <v>10.699999999999996</v>
      </c>
      <c r="AQ13" s="131">
        <v>11.200000000000006</v>
      </c>
      <c r="AR13" s="131">
        <v>6.699999999999999</v>
      </c>
      <c r="AS13" s="131">
        <v>23.3</v>
      </c>
      <c r="AT13" s="131">
        <v>-17.299999999999997</v>
      </c>
      <c r="AU13" s="131">
        <v>-32.7</v>
      </c>
      <c r="AV13" s="131">
        <v>17.900000000000002</v>
      </c>
      <c r="AW13" s="131">
        <v>25.699999999999992</v>
      </c>
      <c r="AX13" s="131">
        <f>+X13-W13</f>
        <v>-1.1999999999999886</v>
      </c>
      <c r="AY13" s="131"/>
    </row>
    <row r="14" spans="1:51" ht="13.5">
      <c r="A14" s="194" t="s">
        <v>156</v>
      </c>
      <c r="B14" s="131">
        <v>0</v>
      </c>
      <c r="C14" s="131">
        <v>0</v>
      </c>
      <c r="D14" s="131">
        <v>0</v>
      </c>
      <c r="E14" s="131">
        <v>0</v>
      </c>
      <c r="F14" s="131">
        <v>0</v>
      </c>
      <c r="G14" s="131">
        <v>-3.1</v>
      </c>
      <c r="H14" s="131">
        <v>-1.7</v>
      </c>
      <c r="I14" s="131">
        <v>-3.1</v>
      </c>
      <c r="J14" s="131">
        <v>0.5</v>
      </c>
      <c r="K14" s="131">
        <v>0.9</v>
      </c>
      <c r="L14" s="131">
        <v>0.9</v>
      </c>
      <c r="M14" s="131">
        <v>0.7000000000000001</v>
      </c>
      <c r="N14" s="131">
        <v>0</v>
      </c>
      <c r="O14" s="131">
        <v>0.8</v>
      </c>
      <c r="P14" s="131">
        <v>2.2</v>
      </c>
      <c r="Q14" s="131">
        <v>0.9</v>
      </c>
      <c r="R14" s="131">
        <v>0.2</v>
      </c>
      <c r="S14" s="131">
        <v>-0.30000000000000004</v>
      </c>
      <c r="T14" s="131">
        <v>0</v>
      </c>
      <c r="U14" s="131">
        <v>-3.500000000000001</v>
      </c>
      <c r="V14" s="131">
        <v>1</v>
      </c>
      <c r="W14" s="131">
        <v>1</v>
      </c>
      <c r="X14" s="131">
        <v>0.8</v>
      </c>
      <c r="Y14" s="131"/>
      <c r="Z14" s="312"/>
      <c r="AA14" s="194" t="s">
        <v>156</v>
      </c>
      <c r="AB14" s="131">
        <v>0</v>
      </c>
      <c r="AC14" s="97">
        <v>0</v>
      </c>
      <c r="AD14" s="97">
        <v>0</v>
      </c>
      <c r="AE14" s="97">
        <v>0</v>
      </c>
      <c r="AF14" s="131">
        <v>0</v>
      </c>
      <c r="AG14" s="131">
        <v>-3.1</v>
      </c>
      <c r="AH14" s="131">
        <v>1.4000000000000001</v>
      </c>
      <c r="AI14" s="131">
        <v>-1.4000000000000001</v>
      </c>
      <c r="AJ14" s="131">
        <v>0.5</v>
      </c>
      <c r="AK14" s="131">
        <v>0.4</v>
      </c>
      <c r="AL14" s="131">
        <v>0</v>
      </c>
      <c r="AM14" s="131">
        <v>-0.19999999999999996</v>
      </c>
      <c r="AN14" s="131">
        <v>0</v>
      </c>
      <c r="AO14" s="131">
        <v>0.8</v>
      </c>
      <c r="AP14" s="131">
        <v>1.4000000000000001</v>
      </c>
      <c r="AQ14" s="131">
        <v>-1.3000000000000003</v>
      </c>
      <c r="AR14" s="131">
        <v>0.2</v>
      </c>
      <c r="AS14" s="131">
        <v>-0.5</v>
      </c>
      <c r="AT14" s="131">
        <v>0.30000000000000004</v>
      </c>
      <c r="AU14" s="131">
        <v>-3.500000000000001</v>
      </c>
      <c r="AV14" s="131">
        <v>1</v>
      </c>
      <c r="AW14" s="131">
        <v>0</v>
      </c>
      <c r="AX14" s="131">
        <f>+X14-W14</f>
        <v>-0.19999999999999996</v>
      </c>
      <c r="AY14" s="131"/>
    </row>
    <row r="15" spans="1:51" ht="13.5">
      <c r="A15" s="194" t="s">
        <v>157</v>
      </c>
      <c r="B15" s="131">
        <v>0</v>
      </c>
      <c r="C15" s="131">
        <v>0</v>
      </c>
      <c r="D15" s="131">
        <v>0</v>
      </c>
      <c r="E15" s="131">
        <v>-2.5</v>
      </c>
      <c r="F15" s="131">
        <v>0</v>
      </c>
      <c r="G15" s="131">
        <v>0</v>
      </c>
      <c r="H15" s="131">
        <v>0</v>
      </c>
      <c r="I15" s="131">
        <v>0</v>
      </c>
      <c r="J15" s="131">
        <v>0</v>
      </c>
      <c r="K15" s="131">
        <v>0</v>
      </c>
      <c r="L15" s="131">
        <v>0</v>
      </c>
      <c r="M15" s="131">
        <v>-2</v>
      </c>
      <c r="N15" s="131">
        <v>0</v>
      </c>
      <c r="O15" s="131">
        <v>0</v>
      </c>
      <c r="P15" s="131">
        <v>0</v>
      </c>
      <c r="Q15" s="131">
        <v>0</v>
      </c>
      <c r="R15" s="131">
        <v>0</v>
      </c>
      <c r="S15" s="131">
        <v>0</v>
      </c>
      <c r="T15" s="131">
        <v>0</v>
      </c>
      <c r="U15" s="131">
        <v>0</v>
      </c>
      <c r="V15" s="131">
        <v>0</v>
      </c>
      <c r="W15" s="131">
        <v>-0.5</v>
      </c>
      <c r="X15" s="131">
        <v>-0.5</v>
      </c>
      <c r="Y15" s="131"/>
      <c r="Z15" s="312"/>
      <c r="AA15" s="194" t="s">
        <v>157</v>
      </c>
      <c r="AB15" s="131">
        <v>0</v>
      </c>
      <c r="AC15" s="97">
        <v>0</v>
      </c>
      <c r="AD15" s="97">
        <v>0</v>
      </c>
      <c r="AE15" s="97">
        <v>-2.5</v>
      </c>
      <c r="AF15" s="131">
        <v>0</v>
      </c>
      <c r="AG15" s="131">
        <v>0</v>
      </c>
      <c r="AH15" s="131">
        <v>0</v>
      </c>
      <c r="AI15" s="131">
        <v>0</v>
      </c>
      <c r="AJ15" s="131">
        <v>0</v>
      </c>
      <c r="AK15" s="131">
        <v>0</v>
      </c>
      <c r="AL15" s="131">
        <v>0</v>
      </c>
      <c r="AM15" s="131">
        <v>-2</v>
      </c>
      <c r="AN15" s="131">
        <v>0</v>
      </c>
      <c r="AO15" s="131">
        <v>0</v>
      </c>
      <c r="AP15" s="131">
        <v>0</v>
      </c>
      <c r="AQ15" s="131">
        <v>0</v>
      </c>
      <c r="AR15" s="131">
        <v>0</v>
      </c>
      <c r="AS15" s="131">
        <v>0</v>
      </c>
      <c r="AT15" s="131">
        <v>0</v>
      </c>
      <c r="AU15" s="131">
        <v>0</v>
      </c>
      <c r="AV15" s="131">
        <v>0</v>
      </c>
      <c r="AW15" s="131">
        <v>-0.5</v>
      </c>
      <c r="AX15" s="131">
        <f>+X15-W15</f>
        <v>0</v>
      </c>
      <c r="AY15" s="131"/>
    </row>
    <row r="16" spans="1:51" ht="13.5">
      <c r="A16" s="206" t="s">
        <v>158</v>
      </c>
      <c r="B16" s="100">
        <v>77.10625366373922</v>
      </c>
      <c r="C16" s="100">
        <v>168.16536267042937</v>
      </c>
      <c r="D16" s="100">
        <v>295.534845810286</v>
      </c>
      <c r="E16" s="100">
        <v>348.19999999999993</v>
      </c>
      <c r="F16" s="100">
        <v>96.90000000000002</v>
      </c>
      <c r="G16" s="100">
        <v>190</v>
      </c>
      <c r="H16" s="100">
        <v>321.70000000000005</v>
      </c>
      <c r="I16" s="100">
        <v>377.5</v>
      </c>
      <c r="J16" s="100">
        <v>111.50000000000001</v>
      </c>
      <c r="K16" s="100">
        <v>218.4</v>
      </c>
      <c r="L16" s="100">
        <v>322.69999999999993</v>
      </c>
      <c r="M16" s="100">
        <v>392.09999999999997</v>
      </c>
      <c r="N16" s="100">
        <v>101.19999999999999</v>
      </c>
      <c r="O16" s="100">
        <v>218.40000000000003</v>
      </c>
      <c r="P16" s="100">
        <v>307.59999999999997</v>
      </c>
      <c r="Q16" s="100">
        <v>394.9</v>
      </c>
      <c r="R16" s="100">
        <v>87.1</v>
      </c>
      <c r="S16" s="100">
        <v>217.5</v>
      </c>
      <c r="T16" s="100">
        <v>235.60000000000002</v>
      </c>
      <c r="U16" s="100">
        <v>275.3999999999999</v>
      </c>
      <c r="V16" s="100">
        <v>128</v>
      </c>
      <c r="W16" s="100">
        <v>260.79999999999995</v>
      </c>
      <c r="X16" s="100">
        <f>+X8+X11+SUM(X12:X15)</f>
        <v>353.4</v>
      </c>
      <c r="Y16" s="100"/>
      <c r="Z16" s="312"/>
      <c r="AA16" s="206" t="s">
        <v>158</v>
      </c>
      <c r="AB16" s="100">
        <v>77.10625366373925</v>
      </c>
      <c r="AC16" s="100">
        <v>91.05910900669015</v>
      </c>
      <c r="AD16" s="100">
        <v>127.36948313985664</v>
      </c>
      <c r="AE16" s="100">
        <v>52.66515418971392</v>
      </c>
      <c r="AF16" s="100">
        <v>96.90000000000002</v>
      </c>
      <c r="AG16" s="100">
        <v>93.09999999999998</v>
      </c>
      <c r="AH16" s="100">
        <v>131.70000000000005</v>
      </c>
      <c r="AI16" s="100">
        <v>55.799999999999955</v>
      </c>
      <c r="AJ16" s="100">
        <v>111.50000000000001</v>
      </c>
      <c r="AK16" s="100">
        <v>106.89999999999999</v>
      </c>
      <c r="AL16" s="100">
        <v>104.29999999999993</v>
      </c>
      <c r="AM16" s="100">
        <v>69.40000000000003</v>
      </c>
      <c r="AN16" s="100">
        <v>101.19999999999999</v>
      </c>
      <c r="AO16" s="100">
        <v>117.20000000000005</v>
      </c>
      <c r="AP16" s="100">
        <v>89.19999999999993</v>
      </c>
      <c r="AQ16" s="100">
        <v>87.30000000000001</v>
      </c>
      <c r="AR16" s="100">
        <v>87.1</v>
      </c>
      <c r="AS16" s="100">
        <v>130.4</v>
      </c>
      <c r="AT16" s="100">
        <v>18.100000000000023</v>
      </c>
      <c r="AU16" s="100">
        <v>39.7999999999999</v>
      </c>
      <c r="AV16" s="100">
        <v>128</v>
      </c>
      <c r="AW16" s="100">
        <v>132.79999999999995</v>
      </c>
      <c r="AX16" s="100">
        <f>+AX8+AX11+SUM(AX12:AX15)</f>
        <v>92.60000000000002</v>
      </c>
      <c r="AY16" s="100"/>
    </row>
    <row r="17" spans="1:51" ht="13.5">
      <c r="A17" s="194" t="s">
        <v>159</v>
      </c>
      <c r="B17" s="131">
        <v>-28.1793138555835</v>
      </c>
      <c r="C17" s="131">
        <v>-61.802184188058895</v>
      </c>
      <c r="D17" s="131">
        <v>-108.656892949806</v>
      </c>
      <c r="E17" s="131">
        <v>-125.4</v>
      </c>
      <c r="F17" s="131">
        <v>-30.3</v>
      </c>
      <c r="G17" s="131">
        <v>-63.8</v>
      </c>
      <c r="H17" s="131">
        <v>-104.1</v>
      </c>
      <c r="I17" s="131">
        <v>-123.60000000000001</v>
      </c>
      <c r="J17" s="131">
        <v>-37</v>
      </c>
      <c r="K17" s="131">
        <v>-72.3</v>
      </c>
      <c r="L17" s="131">
        <v>-107</v>
      </c>
      <c r="M17" s="131">
        <v>-127.6</v>
      </c>
      <c r="N17" s="131">
        <v>-33.4</v>
      </c>
      <c r="O17" s="131">
        <v>-72.3</v>
      </c>
      <c r="P17" s="131">
        <v>-99</v>
      </c>
      <c r="Q17" s="131">
        <v>-129.1</v>
      </c>
      <c r="R17" s="131">
        <v>-29.1</v>
      </c>
      <c r="S17" s="131">
        <v>-71.5</v>
      </c>
      <c r="T17" s="131">
        <v>-78.4</v>
      </c>
      <c r="U17" s="131">
        <v>-92.39999999999999</v>
      </c>
      <c r="V17" s="131">
        <v>-43.300000000000004</v>
      </c>
      <c r="W17" s="131">
        <v>-89.4</v>
      </c>
      <c r="X17" s="131">
        <v>-120.1</v>
      </c>
      <c r="Y17" s="131"/>
      <c r="Z17" s="312"/>
      <c r="AA17" s="194" t="s">
        <v>159</v>
      </c>
      <c r="AB17" s="131">
        <v>-28.1793138555835</v>
      </c>
      <c r="AC17" s="97">
        <v>-33.622870332475394</v>
      </c>
      <c r="AD17" s="97">
        <v>-46.8547087617471</v>
      </c>
      <c r="AE17" s="97">
        <v>-16.743107050194013</v>
      </c>
      <c r="AF17" s="131">
        <v>-30.3</v>
      </c>
      <c r="AG17" s="131">
        <v>-33.5</v>
      </c>
      <c r="AH17" s="131">
        <v>-40.3</v>
      </c>
      <c r="AI17" s="131">
        <v>-19.500000000000014</v>
      </c>
      <c r="AJ17" s="131">
        <v>-37</v>
      </c>
      <c r="AK17" s="131">
        <v>-35.3</v>
      </c>
      <c r="AL17" s="131">
        <v>-34.7</v>
      </c>
      <c r="AM17" s="131">
        <v>-20.599999999999994</v>
      </c>
      <c r="AN17" s="131">
        <v>-33.4</v>
      </c>
      <c r="AO17" s="131">
        <v>-38.9</v>
      </c>
      <c r="AP17" s="131">
        <v>-26.700000000000003</v>
      </c>
      <c r="AQ17" s="131">
        <v>-30.099999999999994</v>
      </c>
      <c r="AR17" s="131">
        <v>-29.1</v>
      </c>
      <c r="AS17" s="131">
        <v>-42.4</v>
      </c>
      <c r="AT17" s="131">
        <v>-6.900000000000006</v>
      </c>
      <c r="AU17" s="131">
        <v>-13.999999999999986</v>
      </c>
      <c r="AV17" s="131">
        <v>-43.300000000000004</v>
      </c>
      <c r="AW17" s="131">
        <v>-46.1</v>
      </c>
      <c r="AX17" s="131">
        <f>+X17-W17</f>
        <v>-30.69999999999999</v>
      </c>
      <c r="AY17" s="131"/>
    </row>
    <row r="18" spans="1:51" ht="13.5">
      <c r="A18" s="194" t="s">
        <v>160</v>
      </c>
      <c r="B18" s="131">
        <v>0</v>
      </c>
      <c r="C18" s="131">
        <v>0</v>
      </c>
      <c r="D18" s="131">
        <v>0</v>
      </c>
      <c r="E18" s="131">
        <v>0</v>
      </c>
      <c r="F18" s="131">
        <v>0</v>
      </c>
      <c r="G18" s="131">
        <v>0</v>
      </c>
      <c r="H18" s="131">
        <v>0</v>
      </c>
      <c r="I18" s="131">
        <v>0</v>
      </c>
      <c r="J18" s="131">
        <v>0</v>
      </c>
      <c r="K18" s="131">
        <v>0</v>
      </c>
      <c r="L18" s="131">
        <v>0</v>
      </c>
      <c r="M18" s="131">
        <v>0</v>
      </c>
      <c r="N18" s="131">
        <v>0</v>
      </c>
      <c r="O18" s="131">
        <v>0</v>
      </c>
      <c r="P18" s="131">
        <v>0</v>
      </c>
      <c r="Q18" s="131">
        <v>0</v>
      </c>
      <c r="R18" s="131">
        <v>-0.9</v>
      </c>
      <c r="S18" s="131">
        <v>-1.9</v>
      </c>
      <c r="T18" s="131">
        <v>-2</v>
      </c>
      <c r="U18" s="131">
        <v>-2.3</v>
      </c>
      <c r="V18" s="131">
        <v>-0.1</v>
      </c>
      <c r="W18" s="131">
        <v>-1.1</v>
      </c>
      <c r="X18" s="131">
        <v>-1.8</v>
      </c>
      <c r="Y18" s="131"/>
      <c r="Z18" s="312"/>
      <c r="AA18" s="194" t="s">
        <v>160</v>
      </c>
      <c r="AB18" s="131">
        <v>0</v>
      </c>
      <c r="AC18" s="97">
        <v>0</v>
      </c>
      <c r="AD18" s="97">
        <v>0</v>
      </c>
      <c r="AE18" s="97">
        <v>0</v>
      </c>
      <c r="AF18" s="131">
        <v>0</v>
      </c>
      <c r="AG18" s="131">
        <v>0</v>
      </c>
      <c r="AH18" s="131">
        <v>0</v>
      </c>
      <c r="AI18" s="131">
        <v>0</v>
      </c>
      <c r="AJ18" s="131">
        <v>0</v>
      </c>
      <c r="AK18" s="131">
        <v>0</v>
      </c>
      <c r="AL18" s="131">
        <v>0</v>
      </c>
      <c r="AM18" s="131">
        <v>0</v>
      </c>
      <c r="AN18" s="131">
        <v>0</v>
      </c>
      <c r="AO18" s="131">
        <v>0</v>
      </c>
      <c r="AP18" s="131">
        <v>0</v>
      </c>
      <c r="AQ18" s="131">
        <v>0</v>
      </c>
      <c r="AR18" s="131">
        <v>-0.9</v>
      </c>
      <c r="AS18" s="131">
        <v>-0.9999999999999999</v>
      </c>
      <c r="AT18" s="131">
        <v>-0.10000000000000009</v>
      </c>
      <c r="AU18" s="131">
        <v>-0.2999999999999998</v>
      </c>
      <c r="AV18" s="131">
        <v>-0.1</v>
      </c>
      <c r="AW18" s="131">
        <v>-1</v>
      </c>
      <c r="AX18" s="131">
        <f>+X18-W18</f>
        <v>-0.7</v>
      </c>
      <c r="AY18" s="131"/>
    </row>
    <row r="19" spans="1:51" ht="13.5">
      <c r="A19" s="175" t="s">
        <v>161</v>
      </c>
      <c r="B19" s="115">
        <v>48.92693980815572</v>
      </c>
      <c r="C19" s="115">
        <v>106.3631784823705</v>
      </c>
      <c r="D19" s="115">
        <v>186.87795286047998</v>
      </c>
      <c r="E19" s="115">
        <v>222.79999999999993</v>
      </c>
      <c r="F19" s="115">
        <v>66.60000000000002</v>
      </c>
      <c r="G19" s="115">
        <v>126.2</v>
      </c>
      <c r="H19" s="115">
        <v>217.60000000000005</v>
      </c>
      <c r="I19" s="115">
        <v>253.89999999999998</v>
      </c>
      <c r="J19" s="115">
        <v>74.50000000000001</v>
      </c>
      <c r="K19" s="115">
        <v>146.10000000000002</v>
      </c>
      <c r="L19" s="115">
        <v>215.69999999999993</v>
      </c>
      <c r="M19" s="115">
        <v>264.49999999999994</v>
      </c>
      <c r="N19" s="115">
        <v>67.79999999999998</v>
      </c>
      <c r="O19" s="115">
        <v>146.10000000000002</v>
      </c>
      <c r="P19" s="115">
        <v>208.59999999999997</v>
      </c>
      <c r="Q19" s="115">
        <v>265.79999999999995</v>
      </c>
      <c r="R19" s="115">
        <v>57.099999999999994</v>
      </c>
      <c r="S19" s="115">
        <v>144.1</v>
      </c>
      <c r="T19" s="115">
        <v>155.20000000000002</v>
      </c>
      <c r="U19" s="115">
        <v>180.69999999999993</v>
      </c>
      <c r="V19" s="115">
        <v>84.6</v>
      </c>
      <c r="W19" s="115">
        <v>170.29999999999995</v>
      </c>
      <c r="X19" s="115">
        <f>+X16+X17+X18</f>
        <v>231.49999999999997</v>
      </c>
      <c r="Y19" s="115"/>
      <c r="Z19" s="312"/>
      <c r="AA19" s="175" t="s">
        <v>161</v>
      </c>
      <c r="AB19" s="102">
        <v>48.92693980815575</v>
      </c>
      <c r="AC19" s="102">
        <v>57.43623867421478</v>
      </c>
      <c r="AD19" s="102">
        <v>80.51477437810948</v>
      </c>
      <c r="AE19" s="102">
        <v>35.92204713951995</v>
      </c>
      <c r="AF19" s="102">
        <v>66.60000000000002</v>
      </c>
      <c r="AG19" s="102">
        <v>59.59999999999998</v>
      </c>
      <c r="AH19" s="102">
        <v>91.40000000000005</v>
      </c>
      <c r="AI19" s="102">
        <v>36.299999999999926</v>
      </c>
      <c r="AJ19" s="102">
        <v>74.50000000000001</v>
      </c>
      <c r="AK19" s="102">
        <v>71.60000000000001</v>
      </c>
      <c r="AL19" s="102">
        <v>69.59999999999991</v>
      </c>
      <c r="AM19" s="102">
        <v>48.80000000000001</v>
      </c>
      <c r="AN19" s="102">
        <v>67.79999999999998</v>
      </c>
      <c r="AO19" s="102">
        <v>78.30000000000004</v>
      </c>
      <c r="AP19" s="102">
        <v>62.49999999999994</v>
      </c>
      <c r="AQ19" s="102">
        <v>57.19999999999999</v>
      </c>
      <c r="AR19" s="102">
        <v>57.099999999999994</v>
      </c>
      <c r="AS19" s="102">
        <v>87</v>
      </c>
      <c r="AT19" s="102">
        <v>11.100000000000023</v>
      </c>
      <c r="AU19" s="102">
        <v>25.499999999999915</v>
      </c>
      <c r="AV19" s="102">
        <v>84.6</v>
      </c>
      <c r="AW19" s="102">
        <v>85.69999999999996</v>
      </c>
      <c r="AX19" s="115">
        <f>+AX16+AX17+AX18</f>
        <v>61.20000000000003</v>
      </c>
      <c r="AY19" s="102"/>
    </row>
    <row r="20" spans="1:27" ht="15">
      <c r="A20" s="132"/>
      <c r="AA20" s="132"/>
    </row>
    <row r="21" spans="1:48" s="21" customFormat="1" ht="13.5">
      <c r="A21" s="118" t="s">
        <v>175</v>
      </c>
      <c r="B21" s="131">
        <v>13752.109</v>
      </c>
      <c r="C21" s="131">
        <v>13991.164999999999</v>
      </c>
      <c r="D21" s="131">
        <v>15696.966</v>
      </c>
      <c r="E21" s="131">
        <v>15125.13</v>
      </c>
      <c r="F21" s="131">
        <v>14681.1</v>
      </c>
      <c r="G21" s="131">
        <v>15357.8</v>
      </c>
      <c r="H21" s="131">
        <v>14664.1</v>
      </c>
      <c r="I21" s="131">
        <v>14481</v>
      </c>
      <c r="J21" s="131">
        <v>14859.599999999999</v>
      </c>
      <c r="K21" s="131">
        <v>15467</v>
      </c>
      <c r="L21" s="131">
        <v>15674</v>
      </c>
      <c r="M21" s="131">
        <v>16134.2</v>
      </c>
      <c r="N21" s="131">
        <v>17164.3</v>
      </c>
      <c r="O21" s="131">
        <v>17400.6</v>
      </c>
      <c r="P21" s="131">
        <v>17320.8</v>
      </c>
      <c r="Q21" s="131">
        <v>17865.3</v>
      </c>
      <c r="R21" s="131">
        <v>17582.7</v>
      </c>
      <c r="S21" s="131">
        <v>18041.399999999998</v>
      </c>
      <c r="T21" s="131">
        <v>18941.6</v>
      </c>
      <c r="U21" s="131">
        <v>18644.2</v>
      </c>
      <c r="V21" s="131">
        <v>18558</v>
      </c>
      <c r="W21" s="131">
        <v>19522.399999999998</v>
      </c>
      <c r="X21" s="131">
        <v>18870.6</v>
      </c>
      <c r="Y21" s="131"/>
      <c r="AA21" s="133"/>
      <c r="AH21" s="192"/>
      <c r="AI21" s="192"/>
      <c r="AJ21" s="192"/>
      <c r="AN21" s="192"/>
      <c r="AR21" s="192"/>
      <c r="AV21" s="192"/>
    </row>
    <row r="22" spans="1:49" s="21" customFormat="1" ht="13.5">
      <c r="A22" s="118" t="s">
        <v>304</v>
      </c>
      <c r="B22" s="131"/>
      <c r="C22" s="131"/>
      <c r="D22" s="131"/>
      <c r="E22" s="131"/>
      <c r="F22" s="131"/>
      <c r="G22" s="131"/>
      <c r="H22" s="131"/>
      <c r="I22" s="131"/>
      <c r="J22" s="131"/>
      <c r="K22" s="131"/>
      <c r="L22" s="131"/>
      <c r="M22" s="131"/>
      <c r="N22" s="131">
        <v>321.2</v>
      </c>
      <c r="O22" s="131">
        <v>345.5</v>
      </c>
      <c r="P22" s="131">
        <v>356.1</v>
      </c>
      <c r="Q22" s="131">
        <v>369.1</v>
      </c>
      <c r="R22" s="131">
        <v>357.6</v>
      </c>
      <c r="S22" s="131">
        <v>351.3</v>
      </c>
      <c r="T22" s="131">
        <v>352.8</v>
      </c>
      <c r="U22" s="131">
        <v>358.8</v>
      </c>
      <c r="V22" s="131">
        <v>376.5</v>
      </c>
      <c r="W22" s="131">
        <v>380.5</v>
      </c>
      <c r="X22" s="131">
        <v>382.3</v>
      </c>
      <c r="Y22" s="131"/>
      <c r="AA22" s="133"/>
      <c r="AH22" s="192"/>
      <c r="AI22" s="192"/>
      <c r="AJ22" s="192"/>
      <c r="AN22" s="192"/>
      <c r="AR22" s="192"/>
      <c r="AU22" s="332"/>
      <c r="AV22" s="332"/>
      <c r="AW22" s="332"/>
    </row>
    <row r="23" spans="1:25" ht="13.5">
      <c r="A23" s="118" t="s">
        <v>172</v>
      </c>
      <c r="B23" s="195">
        <v>550</v>
      </c>
      <c r="C23" s="195">
        <v>572</v>
      </c>
      <c r="D23" s="195">
        <v>576</v>
      </c>
      <c r="E23" s="195">
        <v>579</v>
      </c>
      <c r="F23" s="195">
        <v>568</v>
      </c>
      <c r="G23" s="195">
        <v>579</v>
      </c>
      <c r="H23" s="195">
        <v>577</v>
      </c>
      <c r="I23" s="207">
        <v>590</v>
      </c>
      <c r="J23" s="195">
        <v>574</v>
      </c>
      <c r="K23" s="195">
        <v>577</v>
      </c>
      <c r="L23" s="195">
        <v>588</v>
      </c>
      <c r="M23" s="195">
        <v>587</v>
      </c>
      <c r="N23" s="195">
        <v>572</v>
      </c>
      <c r="O23" s="195">
        <v>571</v>
      </c>
      <c r="P23" s="195">
        <v>567</v>
      </c>
      <c r="Q23" s="195">
        <v>621</v>
      </c>
      <c r="R23" s="195">
        <v>634</v>
      </c>
      <c r="S23" s="195">
        <v>633</v>
      </c>
      <c r="T23" s="195">
        <v>633</v>
      </c>
      <c r="U23" s="195">
        <v>630</v>
      </c>
      <c r="V23" s="195">
        <v>623</v>
      </c>
      <c r="W23" s="195">
        <v>616</v>
      </c>
      <c r="X23" s="195">
        <v>627</v>
      </c>
      <c r="Y23" s="195"/>
    </row>
    <row r="24" spans="1:25" ht="13.5">
      <c r="A24" s="118" t="s">
        <v>174</v>
      </c>
      <c r="B24" s="131">
        <v>29397.5</v>
      </c>
      <c r="C24" s="131">
        <v>29060.199999999997</v>
      </c>
      <c r="D24" s="131">
        <v>29898.3</v>
      </c>
      <c r="E24" s="131">
        <v>27229.7</v>
      </c>
      <c r="F24" s="131">
        <v>25521.4</v>
      </c>
      <c r="G24" s="131">
        <v>24825.800000000003</v>
      </c>
      <c r="H24" s="131">
        <v>23441.1</v>
      </c>
      <c r="I24" s="131">
        <v>23104.2</v>
      </c>
      <c r="J24" s="131">
        <v>23573.5</v>
      </c>
      <c r="K24" s="131">
        <v>24863.5</v>
      </c>
      <c r="L24" s="131">
        <v>20031.4</v>
      </c>
      <c r="M24" s="131">
        <v>19510.9</v>
      </c>
      <c r="N24" s="131">
        <v>19713.2</v>
      </c>
      <c r="O24" s="131">
        <v>19819.199999999997</v>
      </c>
      <c r="P24" s="131">
        <v>19982.7</v>
      </c>
      <c r="Q24" s="131">
        <v>20065.77404650965</v>
      </c>
      <c r="R24" s="131">
        <v>19669.899999999998</v>
      </c>
      <c r="S24" s="131">
        <v>20332.674940868936</v>
      </c>
      <c r="T24" s="131">
        <v>20765.825278197848</v>
      </c>
      <c r="U24" s="131">
        <v>20027.699956061806</v>
      </c>
      <c r="V24" s="131">
        <v>19964.7</v>
      </c>
      <c r="W24" s="131">
        <v>20689.946327639846</v>
      </c>
      <c r="X24" s="131">
        <v>19967.783100547815</v>
      </c>
      <c r="Y24" s="131"/>
    </row>
    <row r="25" spans="1:51" s="17" customFormat="1" ht="13.5">
      <c r="A25" s="118" t="s">
        <v>173</v>
      </c>
      <c r="B25" s="184">
        <v>36.29855238902236</v>
      </c>
      <c r="C25" s="184">
        <v>37.01015864387768</v>
      </c>
      <c r="D25" s="184">
        <v>34.67147207973571</v>
      </c>
      <c r="E25" s="184">
        <v>38.4</v>
      </c>
      <c r="F25" s="188">
        <v>0.3656417112299465</v>
      </c>
      <c r="G25" s="188">
        <v>0.3568702290076336</v>
      </c>
      <c r="H25" s="188">
        <v>0.3497634069400631</v>
      </c>
      <c r="I25" s="188">
        <v>0.3890548828432144</v>
      </c>
      <c r="J25" s="188">
        <v>0.37499999999999994</v>
      </c>
      <c r="K25" s="188">
        <v>0.3829652996845426</v>
      </c>
      <c r="L25" s="188">
        <v>0.3858300436318305</v>
      </c>
      <c r="M25" s="188">
        <v>0.40554675118858957</v>
      </c>
      <c r="N25" s="188">
        <v>0.389937106918239</v>
      </c>
      <c r="O25" s="188">
        <v>0.39003900390039004</v>
      </c>
      <c r="P25" s="188">
        <v>0.4132663737183511</v>
      </c>
      <c r="Q25" s="188">
        <v>0.42943709137298686</v>
      </c>
      <c r="R25" s="188">
        <v>0.4635451505016722</v>
      </c>
      <c r="S25" s="188">
        <v>0.43348416289592756</v>
      </c>
      <c r="T25" s="188">
        <v>0.4884094560477392</v>
      </c>
      <c r="U25" s="188">
        <v>0.48026430186054603</v>
      </c>
      <c r="V25" s="188">
        <v>0.40219178082191787</v>
      </c>
      <c r="W25" s="188">
        <v>0.40516058193796334</v>
      </c>
      <c r="X25" s="188">
        <f>-X11/X8</f>
        <v>0.421415270018622</v>
      </c>
      <c r="Y25" s="188"/>
      <c r="AA25" s="41"/>
      <c r="AU25" s="324"/>
      <c r="AY25" s="324"/>
    </row>
    <row r="26" spans="1:27" s="41" customFormat="1" ht="13.5">
      <c r="A26" s="126" t="s">
        <v>326</v>
      </c>
      <c r="B26" s="117">
        <v>0</v>
      </c>
      <c r="C26" s="117">
        <v>0</v>
      </c>
      <c r="D26" s="117">
        <v>0</v>
      </c>
      <c r="E26" s="117">
        <v>0</v>
      </c>
      <c r="F26" s="117">
        <v>0</v>
      </c>
      <c r="G26" s="117">
        <v>0</v>
      </c>
      <c r="H26" s="117">
        <v>0</v>
      </c>
      <c r="I26" s="120">
        <v>0</v>
      </c>
      <c r="J26" s="117">
        <v>0</v>
      </c>
      <c r="K26" s="117">
        <v>0</v>
      </c>
      <c r="L26" s="117">
        <v>1.5311981492616673E-06</v>
      </c>
      <c r="M26" s="108">
        <v>0</v>
      </c>
      <c r="N26" s="108">
        <v>0</v>
      </c>
      <c r="O26" s="117">
        <v>0</v>
      </c>
      <c r="P26" s="117">
        <v>0</v>
      </c>
      <c r="Q26" s="117">
        <v>0</v>
      </c>
      <c r="R26" s="117">
        <v>0</v>
      </c>
      <c r="S26" s="117">
        <v>0</v>
      </c>
      <c r="T26" s="117">
        <v>0</v>
      </c>
      <c r="U26" s="117">
        <v>0</v>
      </c>
      <c r="V26" s="117">
        <v>0</v>
      </c>
      <c r="W26" s="117">
        <v>0</v>
      </c>
      <c r="X26" s="117">
        <v>0</v>
      </c>
      <c r="Y26" s="117"/>
      <c r="AA26" s="106"/>
    </row>
    <row r="27" spans="1:248" s="94" customFormat="1" ht="13.5">
      <c r="A27" s="8" t="s">
        <v>295</v>
      </c>
      <c r="B27" s="21"/>
      <c r="C27" s="21"/>
      <c r="D27" s="21"/>
      <c r="E27" s="21"/>
      <c r="F27" s="98"/>
      <c r="G27" s="98"/>
      <c r="H27" s="98"/>
      <c r="I27" s="98"/>
      <c r="J27" s="98"/>
      <c r="K27" s="98"/>
      <c r="L27" s="98"/>
      <c r="M27" s="98"/>
      <c r="N27" s="98"/>
      <c r="O27" s="295">
        <v>0.16</v>
      </c>
      <c r="P27" s="295">
        <v>0.15</v>
      </c>
      <c r="Q27" s="295">
        <v>0.15</v>
      </c>
      <c r="R27" s="295">
        <v>0.13</v>
      </c>
      <c r="S27" s="296">
        <v>0.16</v>
      </c>
      <c r="T27" s="296">
        <v>0.112</v>
      </c>
      <c r="U27" s="296">
        <v>0.13</v>
      </c>
      <c r="V27" s="295">
        <v>0.188</v>
      </c>
      <c r="W27" s="296">
        <v>0.19</v>
      </c>
      <c r="X27" s="296">
        <v>0.17</v>
      </c>
      <c r="Y27" s="296"/>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row>
    <row r="28" spans="1:248" s="94" customFormat="1" ht="13.5">
      <c r="A28" s="8"/>
      <c r="B28" s="21"/>
      <c r="C28" s="21"/>
      <c r="D28" s="21"/>
      <c r="E28" s="21"/>
      <c r="F28" s="98"/>
      <c r="G28" s="98"/>
      <c r="H28" s="98"/>
      <c r="I28" s="98"/>
      <c r="J28" s="98"/>
      <c r="K28" s="98"/>
      <c r="L28" s="98"/>
      <c r="M28" s="98"/>
      <c r="N28" s="98"/>
      <c r="O28" s="98"/>
      <c r="P28" s="98"/>
      <c r="Q28" s="98"/>
      <c r="R28" s="98"/>
      <c r="S28" s="189"/>
      <c r="T28" s="189"/>
      <c r="U28" s="189"/>
      <c r="V28" s="98"/>
      <c r="W28" s="189"/>
      <c r="X28" s="189"/>
      <c r="Y28" s="189"/>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row>
    <row r="29" spans="1:27" s="41" customFormat="1" ht="13.5" customHeight="1">
      <c r="A29" s="260" t="s">
        <v>284</v>
      </c>
      <c r="B29" s="117"/>
      <c r="C29" s="117"/>
      <c r="D29" s="117"/>
      <c r="E29" s="117"/>
      <c r="F29" s="117"/>
      <c r="G29" s="117"/>
      <c r="H29" s="117"/>
      <c r="I29" s="120"/>
      <c r="J29" s="117"/>
      <c r="K29" s="117"/>
      <c r="L29" s="117"/>
      <c r="M29" s="108"/>
      <c r="N29" s="290"/>
      <c r="O29" s="290"/>
      <c r="P29" s="290"/>
      <c r="Q29" s="290"/>
      <c r="R29" s="290"/>
      <c r="S29" s="290"/>
      <c r="T29" s="290"/>
      <c r="U29" s="188"/>
      <c r="V29" s="290"/>
      <c r="W29" s="290"/>
      <c r="X29" s="290"/>
      <c r="Y29" s="188"/>
      <c r="AA29" s="106"/>
    </row>
    <row r="30" spans="1:27" s="41" customFormat="1" ht="13.5">
      <c r="A30" s="260" t="s">
        <v>305</v>
      </c>
      <c r="B30" s="117"/>
      <c r="C30" s="117"/>
      <c r="D30" s="117"/>
      <c r="E30" s="117"/>
      <c r="F30" s="117"/>
      <c r="G30" s="117"/>
      <c r="H30" s="117"/>
      <c r="I30" s="120"/>
      <c r="J30" s="117"/>
      <c r="K30" s="117"/>
      <c r="L30" s="117"/>
      <c r="M30" s="108"/>
      <c r="N30" s="108">
        <v>9.826785789999999</v>
      </c>
      <c r="O30" s="117">
        <v>16.268057688</v>
      </c>
      <c r="P30" s="117">
        <v>20.417222780000003</v>
      </c>
      <c r="Q30" s="117">
        <v>30.35186062</v>
      </c>
      <c r="R30" s="117">
        <v>5.88026903</v>
      </c>
      <c r="S30" s="184">
        <v>14.53538072</v>
      </c>
      <c r="T30" s="184">
        <v>20.600510908</v>
      </c>
      <c r="U30" s="184">
        <v>22.9</v>
      </c>
      <c r="V30" s="117">
        <v>15.186088060000001</v>
      </c>
      <c r="W30" s="184">
        <v>39.872875979</v>
      </c>
      <c r="X30" s="184">
        <v>49.4</v>
      </c>
      <c r="Y30" s="184"/>
      <c r="AA30" s="106"/>
    </row>
    <row r="31" spans="1:27" s="41" customFormat="1" ht="13.5">
      <c r="A31" s="260" t="s">
        <v>306</v>
      </c>
      <c r="B31" s="117"/>
      <c r="C31" s="117"/>
      <c r="D31" s="117"/>
      <c r="E31" s="117"/>
      <c r="F31" s="117"/>
      <c r="G31" s="117"/>
      <c r="H31" s="117"/>
      <c r="I31" s="120"/>
      <c r="J31" s="117"/>
      <c r="K31" s="117"/>
      <c r="L31" s="117"/>
      <c r="M31" s="108"/>
      <c r="N31" s="108">
        <v>54.26359976303672</v>
      </c>
      <c r="O31" s="117">
        <v>112.43317016125727</v>
      </c>
      <c r="P31" s="117">
        <v>159.07093898708882</v>
      </c>
      <c r="Q31" s="117">
        <v>208.89139701157842</v>
      </c>
      <c r="R31" s="117">
        <v>47.979474253193544</v>
      </c>
      <c r="S31" s="184">
        <v>98.46043671885485</v>
      </c>
      <c r="T31" s="184">
        <v>141.54196354479342</v>
      </c>
      <c r="U31" s="184">
        <v>191</v>
      </c>
      <c r="V31" s="117">
        <v>53.000066767761986</v>
      </c>
      <c r="W31" s="184">
        <v>113.68398514328598</v>
      </c>
      <c r="X31" s="184">
        <v>161.8</v>
      </c>
      <c r="Y31" s="184"/>
      <c r="AA31" s="106"/>
    </row>
    <row r="32" spans="1:27" s="41" customFormat="1" ht="13.5">
      <c r="A32" s="260" t="s">
        <v>307</v>
      </c>
      <c r="B32" s="117"/>
      <c r="C32" s="117"/>
      <c r="D32" s="117"/>
      <c r="E32" s="117"/>
      <c r="F32" s="117"/>
      <c r="G32" s="117"/>
      <c r="H32" s="117"/>
      <c r="I32" s="120"/>
      <c r="J32" s="117"/>
      <c r="K32" s="117"/>
      <c r="L32" s="117"/>
      <c r="M32" s="108"/>
      <c r="N32" s="108">
        <v>23.606072</v>
      </c>
      <c r="O32" s="117">
        <v>47.919821999999996</v>
      </c>
      <c r="P32" s="117">
        <v>67.125564</v>
      </c>
      <c r="Q32" s="117">
        <v>87.50829800000001</v>
      </c>
      <c r="R32" s="117">
        <v>30.65933941</v>
      </c>
      <c r="S32" s="184">
        <v>64.56390741</v>
      </c>
      <c r="T32" s="184">
        <v>83.67490741</v>
      </c>
      <c r="U32" s="184">
        <v>112.4</v>
      </c>
      <c r="V32" s="117">
        <v>40.58604798</v>
      </c>
      <c r="W32" s="184">
        <v>67.73470198</v>
      </c>
      <c r="X32" s="184">
        <v>102.5</v>
      </c>
      <c r="Y32" s="184"/>
      <c r="AA32" s="106"/>
    </row>
    <row r="33" spans="1:27" s="41" customFormat="1" ht="13.5">
      <c r="A33" s="73" t="s">
        <v>308</v>
      </c>
      <c r="B33" s="117"/>
      <c r="C33" s="117"/>
      <c r="D33" s="117"/>
      <c r="E33" s="117"/>
      <c r="F33" s="117"/>
      <c r="G33" s="117"/>
      <c r="H33" s="117"/>
      <c r="I33" s="120"/>
      <c r="J33" s="117"/>
      <c r="K33" s="117"/>
      <c r="L33" s="117"/>
      <c r="M33" s="108"/>
      <c r="N33" s="108">
        <v>18.083369991312864</v>
      </c>
      <c r="O33" s="117">
        <v>15.983785667536955</v>
      </c>
      <c r="P33" s="117">
        <v>5.669904268523965</v>
      </c>
      <c r="Q33" s="117">
        <v>12.503892357528338</v>
      </c>
      <c r="R33" s="117">
        <v>4.015298465868481</v>
      </c>
      <c r="S33" s="184">
        <v>23.27893824961032</v>
      </c>
      <c r="T33" s="184">
        <v>-4.156081547286828</v>
      </c>
      <c r="U33" s="184">
        <v>11.3</v>
      </c>
      <c r="V33" s="117">
        <v>13.06049646202422</v>
      </c>
      <c r="W33" s="184">
        <v>30.32280027549288</v>
      </c>
      <c r="X33" s="184">
        <v>48</v>
      </c>
      <c r="Y33" s="184"/>
      <c r="AA33" s="106"/>
    </row>
    <row r="34" spans="1:27" s="41" customFormat="1" ht="13.5">
      <c r="A34" s="73" t="s">
        <v>309</v>
      </c>
      <c r="B34" s="117"/>
      <c r="C34" s="117"/>
      <c r="D34" s="117"/>
      <c r="E34" s="117"/>
      <c r="F34" s="117"/>
      <c r="G34" s="117"/>
      <c r="H34" s="117"/>
      <c r="I34" s="120"/>
      <c r="J34" s="117"/>
      <c r="K34" s="117"/>
      <c r="L34" s="117"/>
      <c r="M34" s="108"/>
      <c r="N34" s="108">
        <v>20.920172455650416</v>
      </c>
      <c r="O34" s="117">
        <v>72.39516448320579</v>
      </c>
      <c r="P34" s="117">
        <v>123.78636996438718</v>
      </c>
      <c r="Q34" s="117">
        <v>155.67955201089313</v>
      </c>
      <c r="R34" s="117">
        <v>31.465618840937978</v>
      </c>
      <c r="S34" s="184">
        <v>70.86933690153482</v>
      </c>
      <c r="T34" s="184">
        <v>104.204699684493</v>
      </c>
      <c r="U34" s="184">
        <v>123.6</v>
      </c>
      <c r="V34" s="117">
        <v>33.082300730213795</v>
      </c>
      <c r="W34" s="184">
        <v>54.44063662222108</v>
      </c>
      <c r="X34" s="184">
        <v>87.8</v>
      </c>
      <c r="Y34" s="184"/>
      <c r="AA34" s="106"/>
    </row>
    <row r="35" spans="1:27" s="41" customFormat="1" ht="13.5">
      <c r="A35" s="73" t="s">
        <v>200</v>
      </c>
      <c r="B35" s="117"/>
      <c r="C35" s="117"/>
      <c r="D35" s="117"/>
      <c r="E35" s="117"/>
      <c r="F35" s="117"/>
      <c r="G35" s="117"/>
      <c r="H35" s="117"/>
      <c r="I35" s="120"/>
      <c r="J35" s="117"/>
      <c r="K35" s="117"/>
      <c r="L35" s="117"/>
      <c r="M35" s="108"/>
      <c r="N35" s="108">
        <v>32.298</v>
      </c>
      <c r="O35" s="117">
        <v>68.30000000000001</v>
      </c>
      <c r="P35" s="117">
        <v>101.8</v>
      </c>
      <c r="Q35" s="117">
        <v>132.2</v>
      </c>
      <c r="R35" s="117">
        <v>29.5</v>
      </c>
      <c r="S35" s="184">
        <v>59.775000000000006</v>
      </c>
      <c r="T35" s="184">
        <v>89.819</v>
      </c>
      <c r="U35" s="184">
        <v>113.9</v>
      </c>
      <c r="V35" s="117">
        <v>27.58</v>
      </c>
      <c r="W35" s="184">
        <v>58.248999999999995</v>
      </c>
      <c r="X35" s="184">
        <v>87.5</v>
      </c>
      <c r="Y35" s="184"/>
      <c r="AA35" s="106"/>
    </row>
    <row r="36" spans="1:27" s="41" customFormat="1" ht="13.5">
      <c r="A36" s="265" t="s">
        <v>289</v>
      </c>
      <c r="B36" s="117"/>
      <c r="C36" s="117"/>
      <c r="D36" s="117"/>
      <c r="E36" s="117"/>
      <c r="F36" s="117"/>
      <c r="G36" s="117"/>
      <c r="H36" s="117"/>
      <c r="I36" s="120"/>
      <c r="J36" s="117"/>
      <c r="K36" s="117"/>
      <c r="L36" s="117"/>
      <c r="M36" s="108"/>
      <c r="N36" s="291">
        <v>158.998</v>
      </c>
      <c r="O36" s="291">
        <v>333.3</v>
      </c>
      <c r="P36" s="291">
        <v>477.86999999999995</v>
      </c>
      <c r="Q36" s="291">
        <v>627.1349999999999</v>
      </c>
      <c r="R36" s="291">
        <v>149.5</v>
      </c>
      <c r="S36" s="291">
        <v>331.48299999999995</v>
      </c>
      <c r="T36" s="291">
        <v>435.6849999999996</v>
      </c>
      <c r="U36" s="291">
        <v>575.1</v>
      </c>
      <c r="V36" s="291">
        <v>182.495</v>
      </c>
      <c r="W36" s="291">
        <v>364.304</v>
      </c>
      <c r="X36" s="291">
        <f>SUM(X30:X35)</f>
        <v>537</v>
      </c>
      <c r="Y36" s="291"/>
      <c r="AA36" s="106"/>
    </row>
    <row r="37" spans="1:27" s="41" customFormat="1" ht="13.5">
      <c r="A37" s="273"/>
      <c r="B37" s="117"/>
      <c r="C37" s="117"/>
      <c r="D37" s="117"/>
      <c r="E37" s="117"/>
      <c r="F37" s="117"/>
      <c r="G37" s="117"/>
      <c r="H37" s="117"/>
      <c r="I37" s="120"/>
      <c r="J37" s="117"/>
      <c r="K37" s="117"/>
      <c r="L37" s="117"/>
      <c r="M37" s="108"/>
      <c r="N37" s="108"/>
      <c r="O37" s="117"/>
      <c r="P37" s="117"/>
      <c r="Q37" s="117"/>
      <c r="R37" s="117"/>
      <c r="S37" s="188"/>
      <c r="T37" s="188"/>
      <c r="U37" s="188"/>
      <c r="V37" s="117"/>
      <c r="W37" s="188"/>
      <c r="X37" s="188"/>
      <c r="Y37" s="188"/>
      <c r="AA37" s="106"/>
    </row>
    <row r="38" spans="1:27" s="41" customFormat="1" ht="13.5">
      <c r="A38" s="260" t="s">
        <v>292</v>
      </c>
      <c r="B38" s="117"/>
      <c r="C38" s="117"/>
      <c r="D38" s="117"/>
      <c r="E38" s="117"/>
      <c r="F38" s="117"/>
      <c r="G38" s="117"/>
      <c r="H38" s="117"/>
      <c r="I38" s="120"/>
      <c r="J38" s="117"/>
      <c r="K38" s="117"/>
      <c r="L38" s="117"/>
      <c r="M38" s="108"/>
      <c r="N38" s="108"/>
      <c r="O38" s="117"/>
      <c r="P38" s="117"/>
      <c r="Q38" s="117"/>
      <c r="R38" s="117"/>
      <c r="S38" s="188"/>
      <c r="T38" s="188"/>
      <c r="U38" s="188"/>
      <c r="V38" s="117"/>
      <c r="W38" s="188"/>
      <c r="X38" s="188"/>
      <c r="Y38" s="188"/>
      <c r="AA38" s="106"/>
    </row>
    <row r="39" spans="1:27" s="41" customFormat="1" ht="13.5">
      <c r="A39" s="260" t="s">
        <v>290</v>
      </c>
      <c r="B39" s="117"/>
      <c r="C39" s="117"/>
      <c r="D39" s="117"/>
      <c r="E39" s="117"/>
      <c r="F39" s="117"/>
      <c r="G39" s="117"/>
      <c r="H39" s="117"/>
      <c r="I39" s="120"/>
      <c r="J39" s="117"/>
      <c r="K39" s="117"/>
      <c r="L39" s="117"/>
      <c r="M39" s="108"/>
      <c r="N39" s="108">
        <v>10.6</v>
      </c>
      <c r="O39" s="117">
        <v>30.6</v>
      </c>
      <c r="P39" s="117">
        <v>46.8</v>
      </c>
      <c r="Q39" s="117">
        <v>62.7</v>
      </c>
      <c r="R39" s="117">
        <v>10.1</v>
      </c>
      <c r="S39" s="184">
        <v>39.5</v>
      </c>
      <c r="T39" s="184">
        <v>28.3</v>
      </c>
      <c r="U39" s="184">
        <v>4.5</v>
      </c>
      <c r="V39" s="117">
        <v>24.1</v>
      </c>
      <c r="W39" s="184">
        <v>61.4</v>
      </c>
      <c r="X39" s="184">
        <v>66.2</v>
      </c>
      <c r="Y39" s="184"/>
      <c r="AA39" s="106"/>
    </row>
    <row r="40" spans="1:27" s="41" customFormat="1" ht="13.5">
      <c r="A40" s="73" t="s">
        <v>291</v>
      </c>
      <c r="B40" s="117"/>
      <c r="C40" s="117"/>
      <c r="D40" s="117"/>
      <c r="E40" s="117"/>
      <c r="F40" s="117"/>
      <c r="G40" s="117"/>
      <c r="H40" s="117"/>
      <c r="I40" s="120"/>
      <c r="J40" s="117"/>
      <c r="K40" s="117"/>
      <c r="L40" s="117"/>
      <c r="M40" s="108"/>
      <c r="N40" s="131">
        <v>-6.4</v>
      </c>
      <c r="O40" s="131">
        <v>-16.3</v>
      </c>
      <c r="P40" s="131">
        <v>-21.8</v>
      </c>
      <c r="Q40" s="131">
        <v>-26.5</v>
      </c>
      <c r="R40" s="131">
        <v>-3.4</v>
      </c>
      <c r="S40" s="131">
        <v>-9.5</v>
      </c>
      <c r="T40" s="131">
        <v>-15.6</v>
      </c>
      <c r="U40" s="131">
        <v>-24.5</v>
      </c>
      <c r="V40" s="131">
        <v>-6.2</v>
      </c>
      <c r="W40" s="131">
        <v>-17.8</v>
      </c>
      <c r="X40" s="131">
        <v>-23.8</v>
      </c>
      <c r="Y40" s="131"/>
      <c r="AA40" s="106"/>
    </row>
    <row r="41" spans="1:27" s="41" customFormat="1" ht="13.5">
      <c r="A41" s="265" t="s">
        <v>289</v>
      </c>
      <c r="B41" s="117"/>
      <c r="C41" s="117"/>
      <c r="D41" s="117"/>
      <c r="E41" s="117"/>
      <c r="F41" s="117"/>
      <c r="G41" s="117"/>
      <c r="H41" s="8"/>
      <c r="I41" s="120"/>
      <c r="J41" s="117"/>
      <c r="K41" s="117"/>
      <c r="L41" s="117"/>
      <c r="M41" s="8"/>
      <c r="N41" s="282">
        <v>4.199999999999999</v>
      </c>
      <c r="O41" s="282">
        <v>14.3</v>
      </c>
      <c r="P41" s="282">
        <v>24.999999999999996</v>
      </c>
      <c r="Q41" s="282">
        <v>36.2</v>
      </c>
      <c r="R41" s="282">
        <v>6.699999999999999</v>
      </c>
      <c r="S41" s="282">
        <v>30</v>
      </c>
      <c r="T41" s="282">
        <v>12.700000000000001</v>
      </c>
      <c r="U41" s="323">
        <v>-20</v>
      </c>
      <c r="V41" s="282">
        <v>17.900000000000002</v>
      </c>
      <c r="W41" s="282">
        <v>43.599999999999994</v>
      </c>
      <c r="X41" s="282">
        <f>+X39+X40</f>
        <v>42.400000000000006</v>
      </c>
      <c r="Y41" s="323"/>
      <c r="AA41" s="106"/>
    </row>
    <row r="42" spans="1:27" ht="13.5">
      <c r="A42" s="25"/>
      <c r="N42" s="303"/>
      <c r="O42" s="303"/>
      <c r="P42" s="303"/>
      <c r="Q42" s="303"/>
      <c r="R42" s="303"/>
      <c r="S42" s="303"/>
      <c r="V42" s="303"/>
      <c r="W42" s="303"/>
      <c r="AA42" s="94"/>
    </row>
    <row r="43" spans="1:27" ht="13.5">
      <c r="A43" s="25"/>
      <c r="N43" s="303"/>
      <c r="O43" s="303"/>
      <c r="P43" s="303"/>
      <c r="Q43" s="303"/>
      <c r="R43" s="303"/>
      <c r="S43" s="303"/>
      <c r="V43" s="303"/>
      <c r="W43" s="303"/>
      <c r="AA43" s="94"/>
    </row>
    <row r="45" ht="13.5">
      <c r="A45" s="47" t="s">
        <v>264</v>
      </c>
    </row>
  </sheetData>
  <sheetProtection/>
  <mergeCells count="14">
    <mergeCell ref="F2:I2"/>
    <mergeCell ref="AA2:AA3"/>
    <mergeCell ref="AV2:AY2"/>
    <mergeCell ref="A2:A3"/>
    <mergeCell ref="B2:E2"/>
    <mergeCell ref="J2:M2"/>
    <mergeCell ref="N2:Q2"/>
    <mergeCell ref="R2:U2"/>
    <mergeCell ref="V2:Y2"/>
    <mergeCell ref="AN2:AQ2"/>
    <mergeCell ref="AJ2:AM2"/>
    <mergeCell ref="AR2:AU2"/>
    <mergeCell ref="AB2:AE2"/>
    <mergeCell ref="AF2:AI2"/>
  </mergeCells>
  <printOptions/>
  <pageMargins left="0.25" right="0.25" top="0.75" bottom="0.75" header="0.3" footer="0.3"/>
  <pageSetup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tabColor theme="0" tint="-0.4999699890613556"/>
    <pageSetUpPr fitToPage="1"/>
  </sheetPr>
  <dimension ref="A2:AY29"/>
  <sheetViews>
    <sheetView zoomScale="80" zoomScaleNormal="80" zoomScalePageLayoutView="0" workbookViewId="0" topLeftCell="A1">
      <pane xSplit="13" ySplit="3" topLeftCell="V4" activePane="bottomRight" state="frozen"/>
      <selection pane="topLeft" activeCell="A1" sqref="A1"/>
      <selection pane="topRight" activeCell="N1" sqref="N1"/>
      <selection pane="bottomLeft" activeCell="A4" sqref="A4"/>
      <selection pane="bottomRight" activeCell="A2" sqref="A2:A3"/>
    </sheetView>
  </sheetViews>
  <sheetFormatPr defaultColWidth="9.140625" defaultRowHeight="12.75" outlineLevelCol="1"/>
  <cols>
    <col min="1" max="1" width="50.7109375" style="8" customWidth="1"/>
    <col min="2" max="2" width="12.8515625" style="21" hidden="1" customWidth="1"/>
    <col min="3" max="5" width="11.7109375" style="21" hidden="1" customWidth="1"/>
    <col min="6" max="6" width="12.8515625" style="21" hidden="1" customWidth="1" outlineLevel="1"/>
    <col min="7" max="9" width="11.7109375" style="21" hidden="1" customWidth="1" outlineLevel="1"/>
    <col min="10" max="11" width="12.8515625" style="21" hidden="1" customWidth="1" outlineLevel="1"/>
    <col min="12" max="13" width="11.7109375" style="21" hidden="1" customWidth="1" outlineLevel="1"/>
    <col min="14" max="14" width="12.8515625" style="21" customWidth="1" collapsed="1"/>
    <col min="15" max="15" width="12.8515625" style="21" customWidth="1"/>
    <col min="16" max="17" width="11.7109375" style="21" customWidth="1"/>
    <col min="18" max="18" width="12.57421875" style="21" bestFit="1" customWidth="1"/>
    <col min="19" max="21" width="12.57421875" style="21" customWidth="1"/>
    <col min="22" max="22" width="12.57421875" style="21" bestFit="1" customWidth="1"/>
    <col min="23" max="25" width="12.57421875" style="21" customWidth="1"/>
    <col min="26" max="26" width="9.140625" style="8" customWidth="1"/>
    <col min="27" max="27" width="50.7109375" style="8" customWidth="1"/>
    <col min="28" max="31" width="11.7109375" style="8" hidden="1" customWidth="1"/>
    <col min="32" max="39" width="11.7109375" style="8" hidden="1" customWidth="1" outlineLevel="1"/>
    <col min="40" max="40" width="11.7109375" style="8" customWidth="1" collapsed="1"/>
    <col min="41" max="51" width="11.7109375" style="8" customWidth="1"/>
    <col min="52" max="16384" width="9.140625" style="8" customWidth="1"/>
  </cols>
  <sheetData>
    <row r="1" ht="19.5" customHeight="1"/>
    <row r="2" spans="1:51" ht="15" customHeight="1" thickBot="1">
      <c r="A2" s="391" t="s">
        <v>30</v>
      </c>
      <c r="B2" s="389" t="s">
        <v>102</v>
      </c>
      <c r="C2" s="390"/>
      <c r="D2" s="390"/>
      <c r="E2" s="393"/>
      <c r="F2" s="389" t="s">
        <v>103</v>
      </c>
      <c r="G2" s="390"/>
      <c r="H2" s="390"/>
      <c r="I2" s="393"/>
      <c r="J2" s="389" t="s">
        <v>245</v>
      </c>
      <c r="K2" s="390"/>
      <c r="L2" s="390"/>
      <c r="M2" s="390"/>
      <c r="N2" s="389" t="s">
        <v>254</v>
      </c>
      <c r="O2" s="390"/>
      <c r="P2" s="390"/>
      <c r="Q2" s="390"/>
      <c r="R2" s="389" t="s">
        <v>271</v>
      </c>
      <c r="S2" s="390"/>
      <c r="T2" s="390"/>
      <c r="U2" s="390"/>
      <c r="V2" s="389" t="s">
        <v>319</v>
      </c>
      <c r="W2" s="390"/>
      <c r="X2" s="390"/>
      <c r="Y2" s="390"/>
      <c r="AA2" s="391" t="s">
        <v>166</v>
      </c>
      <c r="AB2" s="389" t="s">
        <v>102</v>
      </c>
      <c r="AC2" s="390"/>
      <c r="AD2" s="390"/>
      <c r="AE2" s="393"/>
      <c r="AF2" s="389" t="s">
        <v>103</v>
      </c>
      <c r="AG2" s="390"/>
      <c r="AH2" s="390"/>
      <c r="AI2" s="393"/>
      <c r="AJ2" s="389" t="s">
        <v>245</v>
      </c>
      <c r="AK2" s="390"/>
      <c r="AL2" s="390"/>
      <c r="AM2" s="393"/>
      <c r="AN2" s="389" t="s">
        <v>254</v>
      </c>
      <c r="AO2" s="390"/>
      <c r="AP2" s="390"/>
      <c r="AQ2" s="393"/>
      <c r="AR2" s="389" t="s">
        <v>271</v>
      </c>
      <c r="AS2" s="390"/>
      <c r="AT2" s="390"/>
      <c r="AU2" s="390"/>
      <c r="AV2" s="389" t="s">
        <v>319</v>
      </c>
      <c r="AW2" s="390"/>
      <c r="AX2" s="390"/>
      <c r="AY2" s="390"/>
    </row>
    <row r="3" spans="1:51" ht="30" customHeight="1">
      <c r="A3" s="392"/>
      <c r="B3" s="84" t="s">
        <v>109</v>
      </c>
      <c r="C3" s="84" t="s">
        <v>110</v>
      </c>
      <c r="D3" s="84" t="s">
        <v>111</v>
      </c>
      <c r="E3" s="84" t="s">
        <v>112</v>
      </c>
      <c r="F3" s="84" t="s">
        <v>109</v>
      </c>
      <c r="G3" s="84" t="s">
        <v>110</v>
      </c>
      <c r="H3" s="84" t="s">
        <v>111</v>
      </c>
      <c r="I3" s="84" t="s">
        <v>112</v>
      </c>
      <c r="J3" s="84" t="s">
        <v>109</v>
      </c>
      <c r="K3" s="84" t="s">
        <v>110</v>
      </c>
      <c r="L3" s="84" t="s">
        <v>111</v>
      </c>
      <c r="M3" s="84" t="s">
        <v>112</v>
      </c>
      <c r="N3" s="84" t="s">
        <v>109</v>
      </c>
      <c r="O3" s="84" t="s">
        <v>110</v>
      </c>
      <c r="P3" s="84" t="s">
        <v>111</v>
      </c>
      <c r="Q3" s="84" t="s">
        <v>112</v>
      </c>
      <c r="R3" s="84" t="s">
        <v>109</v>
      </c>
      <c r="S3" s="84" t="s">
        <v>110</v>
      </c>
      <c r="T3" s="84" t="s">
        <v>111</v>
      </c>
      <c r="U3" s="84" t="s">
        <v>112</v>
      </c>
      <c r="V3" s="84" t="s">
        <v>109</v>
      </c>
      <c r="W3" s="84" t="s">
        <v>110</v>
      </c>
      <c r="X3" s="84" t="s">
        <v>111</v>
      </c>
      <c r="Y3" s="84" t="s">
        <v>112</v>
      </c>
      <c r="AA3" s="392"/>
      <c r="AB3" s="134" t="s">
        <v>8</v>
      </c>
      <c r="AC3" s="134" t="s">
        <v>9</v>
      </c>
      <c r="AD3" s="134" t="s">
        <v>10</v>
      </c>
      <c r="AE3" s="134" t="s">
        <v>11</v>
      </c>
      <c r="AF3" s="134" t="s">
        <v>8</v>
      </c>
      <c r="AG3" s="134" t="s">
        <v>9</v>
      </c>
      <c r="AH3" s="134" t="s">
        <v>10</v>
      </c>
      <c r="AI3" s="134" t="s">
        <v>11</v>
      </c>
      <c r="AJ3" s="134" t="s">
        <v>8</v>
      </c>
      <c r="AK3" s="134" t="s">
        <v>9</v>
      </c>
      <c r="AL3" s="134" t="s">
        <v>10</v>
      </c>
      <c r="AM3" s="134" t="s">
        <v>11</v>
      </c>
      <c r="AN3" s="134" t="s">
        <v>8</v>
      </c>
      <c r="AO3" s="134" t="s">
        <v>9</v>
      </c>
      <c r="AP3" s="134" t="s">
        <v>10</v>
      </c>
      <c r="AQ3" s="134" t="s">
        <v>11</v>
      </c>
      <c r="AR3" s="134" t="s">
        <v>8</v>
      </c>
      <c r="AS3" s="134" t="s">
        <v>9</v>
      </c>
      <c r="AT3" s="134" t="s">
        <v>10</v>
      </c>
      <c r="AU3" s="134" t="s">
        <v>11</v>
      </c>
      <c r="AV3" s="134" t="s">
        <v>8</v>
      </c>
      <c r="AW3" s="134" t="s">
        <v>9</v>
      </c>
      <c r="AX3" s="134" t="s">
        <v>10</v>
      </c>
      <c r="AY3" s="134" t="s">
        <v>11</v>
      </c>
    </row>
    <row r="4" spans="1:51" s="17" customFormat="1" ht="15" customHeight="1">
      <c r="A4" s="87" t="s">
        <v>147</v>
      </c>
      <c r="B4" s="99">
        <v>0</v>
      </c>
      <c r="C4" s="99">
        <v>0</v>
      </c>
      <c r="D4" s="99">
        <v>0</v>
      </c>
      <c r="E4" s="99">
        <v>0</v>
      </c>
      <c r="F4" s="99">
        <v>0</v>
      </c>
      <c r="G4" s="99">
        <v>-3.6</v>
      </c>
      <c r="H4" s="99">
        <v>-5.3</v>
      </c>
      <c r="I4" s="99">
        <v>-7.1</v>
      </c>
      <c r="J4" s="99">
        <v>-1.8</v>
      </c>
      <c r="K4" s="99">
        <v>-3.6</v>
      </c>
      <c r="L4" s="99">
        <v>-5.3</v>
      </c>
      <c r="M4" s="99">
        <v>-7.199999999999999</v>
      </c>
      <c r="N4" s="99">
        <v>-1.8</v>
      </c>
      <c r="O4" s="99">
        <v>-3.6</v>
      </c>
      <c r="P4" s="99">
        <v>-5.3</v>
      </c>
      <c r="Q4" s="99">
        <v>-7.1</v>
      </c>
      <c r="R4" s="99">
        <v>-1.8</v>
      </c>
      <c r="S4" s="99">
        <v>-3.5</v>
      </c>
      <c r="T4" s="99">
        <v>-5.3</v>
      </c>
      <c r="U4" s="99">
        <v>-7.1</v>
      </c>
      <c r="V4" s="99">
        <v>-1.8</v>
      </c>
      <c r="W4" s="99">
        <v>-3.5</v>
      </c>
      <c r="X4" s="99">
        <v>-5.3</v>
      </c>
      <c r="Y4" s="99"/>
      <c r="Z4" s="101"/>
      <c r="AA4" s="87" t="s">
        <v>147</v>
      </c>
      <c r="AB4" s="97">
        <v>0</v>
      </c>
      <c r="AC4" s="97">
        <v>0</v>
      </c>
      <c r="AD4" s="97">
        <v>0</v>
      </c>
      <c r="AE4" s="97">
        <v>0</v>
      </c>
      <c r="AF4" s="97">
        <v>0</v>
      </c>
      <c r="AG4" s="97">
        <v>-3.6</v>
      </c>
      <c r="AH4" s="97">
        <v>-1.6999999999999997</v>
      </c>
      <c r="AI4" s="97">
        <v>-1.7999999999999998</v>
      </c>
      <c r="AJ4" s="97">
        <v>-1.8</v>
      </c>
      <c r="AK4" s="97">
        <v>-1.8</v>
      </c>
      <c r="AL4" s="97">
        <v>-1.6999999999999997</v>
      </c>
      <c r="AM4" s="97">
        <v>-1.8999999999999995</v>
      </c>
      <c r="AN4" s="97">
        <v>-1.8</v>
      </c>
      <c r="AO4" s="97">
        <v>-1.8</v>
      </c>
      <c r="AP4" s="97">
        <v>-1.6999999999999997</v>
      </c>
      <c r="AQ4" s="97">
        <v>-1.7999999999999998</v>
      </c>
      <c r="AR4" s="97">
        <v>-1.8</v>
      </c>
      <c r="AS4" s="99">
        <v>-1.7</v>
      </c>
      <c r="AT4" s="99">
        <v>-1.7999999999999998</v>
      </c>
      <c r="AU4" s="99">
        <v>-1.7999999999999998</v>
      </c>
      <c r="AV4" s="97">
        <v>-1.8</v>
      </c>
      <c r="AW4" s="99">
        <v>-1.7</v>
      </c>
      <c r="AX4" s="99">
        <v>-1.7999999999999998</v>
      </c>
      <c r="AY4" s="99"/>
    </row>
    <row r="5" spans="1:51" s="41" customFormat="1" ht="15" customHeight="1">
      <c r="A5" s="87" t="s">
        <v>148</v>
      </c>
      <c r="B5" s="99">
        <v>5.8</v>
      </c>
      <c r="C5" s="99">
        <v>14.8</v>
      </c>
      <c r="D5" s="99">
        <v>15.9</v>
      </c>
      <c r="E5" s="99">
        <v>29.2</v>
      </c>
      <c r="F5" s="99">
        <v>1.3</v>
      </c>
      <c r="G5" s="99">
        <v>6.8</v>
      </c>
      <c r="H5" s="99">
        <v>7.5</v>
      </c>
      <c r="I5" s="99">
        <v>16.7</v>
      </c>
      <c r="J5" s="99">
        <v>3.2</v>
      </c>
      <c r="K5" s="99">
        <v>6.5</v>
      </c>
      <c r="L5" s="99">
        <v>17.2</v>
      </c>
      <c r="M5" s="99">
        <v>21.9</v>
      </c>
      <c r="N5" s="99">
        <v>2.6</v>
      </c>
      <c r="O5" s="99">
        <v>9</v>
      </c>
      <c r="P5" s="99">
        <v>11.4</v>
      </c>
      <c r="Q5" s="99">
        <v>18.3</v>
      </c>
      <c r="R5" s="99">
        <v>3</v>
      </c>
      <c r="S5" s="99">
        <v>5.3</v>
      </c>
      <c r="T5" s="99">
        <v>8.1</v>
      </c>
      <c r="U5" s="99">
        <v>15.6</v>
      </c>
      <c r="V5" s="99">
        <v>3.6</v>
      </c>
      <c r="W5" s="99">
        <v>16.5</v>
      </c>
      <c r="X5" s="99">
        <v>20.4</v>
      </c>
      <c r="Y5" s="99"/>
      <c r="Z5" s="101"/>
      <c r="AA5" s="87" t="s">
        <v>148</v>
      </c>
      <c r="AB5" s="97">
        <v>5.8</v>
      </c>
      <c r="AC5" s="97">
        <v>9</v>
      </c>
      <c r="AD5" s="97">
        <v>1.0999999999999996</v>
      </c>
      <c r="AE5" s="97">
        <v>13.299999999999999</v>
      </c>
      <c r="AF5" s="97">
        <v>1.3</v>
      </c>
      <c r="AG5" s="97">
        <v>5.5</v>
      </c>
      <c r="AH5" s="97">
        <v>0.7000000000000002</v>
      </c>
      <c r="AI5" s="97">
        <v>9.2</v>
      </c>
      <c r="AJ5" s="97">
        <v>3.2</v>
      </c>
      <c r="AK5" s="97">
        <v>3.3</v>
      </c>
      <c r="AL5" s="97">
        <v>10.7</v>
      </c>
      <c r="AM5" s="97">
        <v>4.699999999999999</v>
      </c>
      <c r="AN5" s="97">
        <v>2.6</v>
      </c>
      <c r="AO5" s="97">
        <v>6.4</v>
      </c>
      <c r="AP5" s="97">
        <v>2.4000000000000004</v>
      </c>
      <c r="AQ5" s="97">
        <v>6.9</v>
      </c>
      <c r="AR5" s="97">
        <v>3</v>
      </c>
      <c r="AS5" s="99">
        <v>2.3</v>
      </c>
      <c r="AT5" s="99">
        <v>2.8</v>
      </c>
      <c r="AU5" s="99">
        <v>7.5</v>
      </c>
      <c r="AV5" s="97">
        <v>3.6</v>
      </c>
      <c r="AW5" s="99">
        <v>12.9</v>
      </c>
      <c r="AX5" s="99">
        <v>3.8999999999999986</v>
      </c>
      <c r="AY5" s="99"/>
    </row>
    <row r="6" spans="1:51" s="17" customFormat="1" ht="15" customHeight="1">
      <c r="A6" s="87" t="s">
        <v>149</v>
      </c>
      <c r="B6" s="99">
        <v>0</v>
      </c>
      <c r="C6" s="99">
        <v>0</v>
      </c>
      <c r="D6" s="99">
        <v>0</v>
      </c>
      <c r="E6" s="99">
        <v>0</v>
      </c>
      <c r="F6" s="99">
        <v>0</v>
      </c>
      <c r="G6" s="99">
        <v>0</v>
      </c>
      <c r="H6" s="99">
        <v>0</v>
      </c>
      <c r="I6" s="99">
        <v>0</v>
      </c>
      <c r="J6" s="99">
        <v>0</v>
      </c>
      <c r="K6" s="99">
        <v>0</v>
      </c>
      <c r="L6" s="99">
        <v>0</v>
      </c>
      <c r="M6" s="99">
        <v>0</v>
      </c>
      <c r="N6" s="99">
        <v>0</v>
      </c>
      <c r="O6" s="99">
        <v>0</v>
      </c>
      <c r="P6" s="99">
        <v>0</v>
      </c>
      <c r="Q6" s="99">
        <v>0</v>
      </c>
      <c r="R6" s="99">
        <v>0</v>
      </c>
      <c r="S6" s="99">
        <v>0</v>
      </c>
      <c r="T6" s="99">
        <v>0</v>
      </c>
      <c r="U6" s="99">
        <v>0</v>
      </c>
      <c r="V6" s="99">
        <v>0</v>
      </c>
      <c r="W6" s="99">
        <v>0</v>
      </c>
      <c r="X6" s="99">
        <v>0</v>
      </c>
      <c r="Y6" s="99"/>
      <c r="Z6" s="101"/>
      <c r="AA6" s="87" t="s">
        <v>149</v>
      </c>
      <c r="AB6" s="97">
        <v>0</v>
      </c>
      <c r="AC6" s="97">
        <v>0</v>
      </c>
      <c r="AD6" s="97">
        <v>0</v>
      </c>
      <c r="AE6" s="97">
        <v>0</v>
      </c>
      <c r="AF6" s="97">
        <v>0</v>
      </c>
      <c r="AG6" s="97">
        <v>0</v>
      </c>
      <c r="AH6" s="97">
        <v>0</v>
      </c>
      <c r="AI6" s="97">
        <v>0</v>
      </c>
      <c r="AJ6" s="97">
        <v>0</v>
      </c>
      <c r="AK6" s="97">
        <v>0</v>
      </c>
      <c r="AL6" s="97">
        <v>0</v>
      </c>
      <c r="AM6" s="97">
        <v>0</v>
      </c>
      <c r="AN6" s="97">
        <v>0</v>
      </c>
      <c r="AO6" s="97">
        <v>0</v>
      </c>
      <c r="AP6" s="97">
        <v>0</v>
      </c>
      <c r="AQ6" s="97">
        <v>0</v>
      </c>
      <c r="AR6" s="97">
        <v>0</v>
      </c>
      <c r="AS6" s="99">
        <v>0</v>
      </c>
      <c r="AT6" s="99">
        <v>0</v>
      </c>
      <c r="AU6" s="99">
        <v>0</v>
      </c>
      <c r="AV6" s="97">
        <v>0</v>
      </c>
      <c r="AW6" s="99">
        <v>0</v>
      </c>
      <c r="AX6" s="99">
        <v>0</v>
      </c>
      <c r="AY6" s="99"/>
    </row>
    <row r="7" spans="1:51" s="17" customFormat="1" ht="15" customHeight="1">
      <c r="A7" s="87" t="s">
        <v>150</v>
      </c>
      <c r="B7" s="99">
        <v>82.8</v>
      </c>
      <c r="C7" s="99">
        <v>138.4</v>
      </c>
      <c r="D7" s="99">
        <v>178.6</v>
      </c>
      <c r="E7" s="99">
        <v>255</v>
      </c>
      <c r="F7" s="99">
        <v>76.7</v>
      </c>
      <c r="G7" s="99">
        <v>134.7</v>
      </c>
      <c r="H7" s="99">
        <v>194.1</v>
      </c>
      <c r="I7" s="99">
        <v>263.6</v>
      </c>
      <c r="J7" s="99">
        <v>89.7</v>
      </c>
      <c r="K7" s="99">
        <v>121.2</v>
      </c>
      <c r="L7" s="99">
        <v>204.9</v>
      </c>
      <c r="M7" s="99">
        <v>280.3</v>
      </c>
      <c r="N7" s="99">
        <v>97.7</v>
      </c>
      <c r="O7" s="99">
        <v>165.5</v>
      </c>
      <c r="P7" s="99">
        <v>224.8</v>
      </c>
      <c r="Q7" s="99">
        <v>321.2</v>
      </c>
      <c r="R7" s="99">
        <v>135.5</v>
      </c>
      <c r="S7" s="99">
        <v>183.7</v>
      </c>
      <c r="T7" s="99">
        <v>249.5</v>
      </c>
      <c r="U7" s="99">
        <v>304.3</v>
      </c>
      <c r="V7" s="99">
        <v>44</v>
      </c>
      <c r="W7" s="99">
        <v>110.9</v>
      </c>
      <c r="X7" s="99">
        <v>169.4</v>
      </c>
      <c r="Y7" s="99"/>
      <c r="Z7" s="101"/>
      <c r="AA7" s="87" t="s">
        <v>150</v>
      </c>
      <c r="AB7" s="97">
        <v>82.8</v>
      </c>
      <c r="AC7" s="97">
        <v>55.60000000000001</v>
      </c>
      <c r="AD7" s="97">
        <v>40.19999999999999</v>
      </c>
      <c r="AE7" s="97">
        <v>76.4</v>
      </c>
      <c r="AF7" s="99">
        <v>76.7</v>
      </c>
      <c r="AG7" s="99">
        <v>57.999999999999986</v>
      </c>
      <c r="AH7" s="99">
        <v>59.400000000000006</v>
      </c>
      <c r="AI7" s="99">
        <v>69.50000000000003</v>
      </c>
      <c r="AJ7" s="99">
        <v>89.7</v>
      </c>
      <c r="AK7" s="99">
        <v>31.5</v>
      </c>
      <c r="AL7" s="99">
        <v>83.7</v>
      </c>
      <c r="AM7" s="99">
        <v>75.4</v>
      </c>
      <c r="AN7" s="99">
        <v>97.7</v>
      </c>
      <c r="AO7" s="99">
        <v>67.8</v>
      </c>
      <c r="AP7" s="99">
        <v>59.30000000000001</v>
      </c>
      <c r="AQ7" s="99">
        <v>96.39999999999998</v>
      </c>
      <c r="AR7" s="99">
        <v>135.5</v>
      </c>
      <c r="AS7" s="99">
        <v>48.19999999999999</v>
      </c>
      <c r="AT7" s="99">
        <v>65.80000000000001</v>
      </c>
      <c r="AU7" s="99">
        <v>54.80000000000001</v>
      </c>
      <c r="AV7" s="99">
        <v>44</v>
      </c>
      <c r="AW7" s="99">
        <v>66.9</v>
      </c>
      <c r="AX7" s="99">
        <v>58.5</v>
      </c>
      <c r="AY7" s="99"/>
    </row>
    <row r="8" spans="1:51" s="17" customFormat="1" ht="15" customHeight="1">
      <c r="A8" s="88" t="s">
        <v>151</v>
      </c>
      <c r="B8" s="100">
        <v>88.6</v>
      </c>
      <c r="C8" s="100">
        <v>153.2</v>
      </c>
      <c r="D8" s="100">
        <v>194.5</v>
      </c>
      <c r="E8" s="100">
        <v>284.2</v>
      </c>
      <c r="F8" s="100">
        <v>78</v>
      </c>
      <c r="G8" s="100">
        <v>137.89999999999998</v>
      </c>
      <c r="H8" s="100">
        <v>196.29999999999998</v>
      </c>
      <c r="I8" s="100">
        <v>273.20000000000005</v>
      </c>
      <c r="J8" s="100">
        <v>91.10000000000001</v>
      </c>
      <c r="K8" s="100">
        <v>124.10000000000001</v>
      </c>
      <c r="L8" s="100">
        <v>216.8</v>
      </c>
      <c r="M8" s="100">
        <v>295</v>
      </c>
      <c r="N8" s="100">
        <v>98.5</v>
      </c>
      <c r="O8" s="100">
        <v>170.9</v>
      </c>
      <c r="P8" s="100">
        <v>230.9</v>
      </c>
      <c r="Q8" s="100">
        <v>332.4</v>
      </c>
      <c r="R8" s="100">
        <v>136.7</v>
      </c>
      <c r="S8" s="100">
        <v>185.5</v>
      </c>
      <c r="T8" s="100">
        <v>252.3</v>
      </c>
      <c r="U8" s="100">
        <v>312.8</v>
      </c>
      <c r="V8" s="100">
        <v>45.8</v>
      </c>
      <c r="W8" s="100">
        <v>123.9</v>
      </c>
      <c r="X8" s="100">
        <v>184.5</v>
      </c>
      <c r="Y8" s="100"/>
      <c r="Z8" s="101"/>
      <c r="AA8" s="88" t="s">
        <v>151</v>
      </c>
      <c r="AB8" s="100">
        <v>88.6</v>
      </c>
      <c r="AC8" s="100">
        <v>64.6</v>
      </c>
      <c r="AD8" s="100">
        <v>41.30000000000001</v>
      </c>
      <c r="AE8" s="100">
        <v>89.69999999999999</v>
      </c>
      <c r="AF8" s="100">
        <v>78</v>
      </c>
      <c r="AG8" s="100">
        <v>59.89999999999998</v>
      </c>
      <c r="AH8" s="100">
        <v>58.400000000000006</v>
      </c>
      <c r="AI8" s="100">
        <v>76.90000000000006</v>
      </c>
      <c r="AJ8" s="100">
        <v>91.10000000000001</v>
      </c>
      <c r="AK8" s="100">
        <v>33</v>
      </c>
      <c r="AL8" s="100">
        <v>92.7</v>
      </c>
      <c r="AM8" s="100">
        <v>78.19999999999999</v>
      </c>
      <c r="AN8" s="100">
        <v>98.5</v>
      </c>
      <c r="AO8" s="100">
        <v>72.4</v>
      </c>
      <c r="AP8" s="100">
        <v>60</v>
      </c>
      <c r="AQ8" s="100">
        <v>101.49999999999997</v>
      </c>
      <c r="AR8" s="100">
        <v>136.7</v>
      </c>
      <c r="AS8" s="100">
        <v>48.79999999999999</v>
      </c>
      <c r="AT8" s="100">
        <v>66.80000000000001</v>
      </c>
      <c r="AU8" s="100">
        <v>60.5</v>
      </c>
      <c r="AV8" s="100">
        <v>45.8</v>
      </c>
      <c r="AW8" s="100">
        <v>78.10000000000001</v>
      </c>
      <c r="AX8" s="100">
        <v>60.599999999999994</v>
      </c>
      <c r="AY8" s="100"/>
    </row>
    <row r="9" spans="1:51" s="17" customFormat="1" ht="15" customHeight="1">
      <c r="A9" s="87" t="s">
        <v>152</v>
      </c>
      <c r="B9" s="99">
        <v>-1.15</v>
      </c>
      <c r="C9" s="99">
        <v>-2.29</v>
      </c>
      <c r="D9" s="99">
        <v>-3.4400000000000004</v>
      </c>
      <c r="E9" s="99">
        <v>-4.454000000000001</v>
      </c>
      <c r="F9" s="99">
        <v>-1.2</v>
      </c>
      <c r="G9" s="99">
        <v>-1.6</v>
      </c>
      <c r="H9" s="99">
        <v>-2.7</v>
      </c>
      <c r="I9" s="99">
        <v>-3.8</v>
      </c>
      <c r="J9" s="99">
        <v>-0.9</v>
      </c>
      <c r="K9" s="99">
        <v>-1.8</v>
      </c>
      <c r="L9" s="99">
        <v>-2.8</v>
      </c>
      <c r="M9" s="99">
        <v>-3.8</v>
      </c>
      <c r="N9" s="99">
        <v>-1</v>
      </c>
      <c r="O9" s="99">
        <v>-2</v>
      </c>
      <c r="P9" s="99">
        <v>-2.9</v>
      </c>
      <c r="Q9" s="99">
        <v>-3.9</v>
      </c>
      <c r="R9" s="99">
        <v>-1</v>
      </c>
      <c r="S9" s="99">
        <v>-1.7</v>
      </c>
      <c r="T9" s="99">
        <v>-2.6</v>
      </c>
      <c r="U9" s="99">
        <v>-3.3</v>
      </c>
      <c r="V9" s="99">
        <v>-0.8</v>
      </c>
      <c r="W9" s="99">
        <v>-1.6</v>
      </c>
      <c r="X9" s="99">
        <v>-2.4</v>
      </c>
      <c r="Y9" s="99"/>
      <c r="Z9" s="101"/>
      <c r="AA9" s="87" t="s">
        <v>152</v>
      </c>
      <c r="AB9" s="97">
        <v>-1.15</v>
      </c>
      <c r="AC9" s="97">
        <v>-1.1400000000000001</v>
      </c>
      <c r="AD9" s="97">
        <v>-1.1500000000000004</v>
      </c>
      <c r="AE9" s="97">
        <v>-1.0140000000000002</v>
      </c>
      <c r="AF9" s="99">
        <v>-1.2</v>
      </c>
      <c r="AG9" s="99">
        <v>-0.40000000000000013</v>
      </c>
      <c r="AH9" s="99">
        <v>-1.1</v>
      </c>
      <c r="AI9" s="99">
        <v>-1.0999999999999996</v>
      </c>
      <c r="AJ9" s="99">
        <v>-0.9</v>
      </c>
      <c r="AK9" s="99">
        <v>-0.9</v>
      </c>
      <c r="AL9" s="99">
        <v>-0.9999999999999998</v>
      </c>
      <c r="AM9" s="99">
        <v>-1</v>
      </c>
      <c r="AN9" s="99">
        <v>-1</v>
      </c>
      <c r="AO9" s="99">
        <v>-1</v>
      </c>
      <c r="AP9" s="99">
        <v>-0.8999999999999999</v>
      </c>
      <c r="AQ9" s="99">
        <v>-1</v>
      </c>
      <c r="AR9" s="99">
        <v>-1</v>
      </c>
      <c r="AS9" s="99">
        <v>-0.7</v>
      </c>
      <c r="AT9" s="99">
        <v>-0.9000000000000001</v>
      </c>
      <c r="AU9" s="99">
        <v>-0.6999999999999997</v>
      </c>
      <c r="AV9" s="99">
        <v>-0.8</v>
      </c>
      <c r="AW9" s="99">
        <v>-0.8</v>
      </c>
      <c r="AX9" s="99">
        <v>-0.7999999999999998</v>
      </c>
      <c r="AY9" s="99"/>
    </row>
    <row r="10" spans="1:51" s="17" customFormat="1" ht="15" customHeight="1">
      <c r="A10" s="87" t="s">
        <v>153</v>
      </c>
      <c r="B10" s="99">
        <v>-0.4</v>
      </c>
      <c r="C10" s="99">
        <v>-0.7</v>
      </c>
      <c r="D10" s="99">
        <v>-1.1</v>
      </c>
      <c r="E10" s="99">
        <v>-1.4</v>
      </c>
      <c r="F10" s="99">
        <v>-0.4</v>
      </c>
      <c r="G10" s="99">
        <v>-0.3</v>
      </c>
      <c r="H10" s="99">
        <v>-0.5</v>
      </c>
      <c r="I10" s="99">
        <v>-0.8</v>
      </c>
      <c r="J10" s="99">
        <v>-0.2</v>
      </c>
      <c r="K10" s="99">
        <v>-0.5</v>
      </c>
      <c r="L10" s="99">
        <v>-0.7</v>
      </c>
      <c r="M10" s="99">
        <v>-1</v>
      </c>
      <c r="N10" s="99">
        <v>-0.2</v>
      </c>
      <c r="O10" s="99">
        <v>-0.5</v>
      </c>
      <c r="P10" s="99">
        <v>-0.8</v>
      </c>
      <c r="Q10" s="99">
        <v>-1.2</v>
      </c>
      <c r="R10" s="99">
        <v>-0.2</v>
      </c>
      <c r="S10" s="99">
        <v>-0.5</v>
      </c>
      <c r="T10" s="99">
        <v>-0.7</v>
      </c>
      <c r="U10" s="99">
        <v>-1</v>
      </c>
      <c r="V10" s="99">
        <v>-0.2</v>
      </c>
      <c r="W10" s="99">
        <v>-0.5</v>
      </c>
      <c r="X10" s="99">
        <v>-0.7999999999999999</v>
      </c>
      <c r="Y10" s="99"/>
      <c r="Z10" s="101"/>
      <c r="AA10" s="87" t="s">
        <v>153</v>
      </c>
      <c r="AB10" s="97">
        <v>-0.4</v>
      </c>
      <c r="AC10" s="97">
        <v>-0.29999999999999993</v>
      </c>
      <c r="AD10" s="97">
        <v>-0.40000000000000013</v>
      </c>
      <c r="AE10" s="97">
        <v>-0.2999999999999998</v>
      </c>
      <c r="AF10" s="99">
        <v>-0.4</v>
      </c>
      <c r="AG10" s="99">
        <v>0.10000000000000003</v>
      </c>
      <c r="AH10" s="99">
        <v>-0.2</v>
      </c>
      <c r="AI10" s="99">
        <v>-0.30000000000000004</v>
      </c>
      <c r="AJ10" s="99">
        <v>-0.2</v>
      </c>
      <c r="AK10" s="99">
        <v>-0.3</v>
      </c>
      <c r="AL10" s="99">
        <v>-0.19999999999999996</v>
      </c>
      <c r="AM10" s="99">
        <v>-0.30000000000000004</v>
      </c>
      <c r="AN10" s="99">
        <v>-0.2</v>
      </c>
      <c r="AO10" s="99">
        <v>-0.3</v>
      </c>
      <c r="AP10" s="99">
        <v>-0.30000000000000004</v>
      </c>
      <c r="AQ10" s="99">
        <v>-0.3999999999999999</v>
      </c>
      <c r="AR10" s="99">
        <v>-0.2</v>
      </c>
      <c r="AS10" s="99">
        <v>-0.3</v>
      </c>
      <c r="AT10" s="99">
        <v>-0.19999999999999996</v>
      </c>
      <c r="AU10" s="99">
        <v>-0.30000000000000004</v>
      </c>
      <c r="AV10" s="99">
        <v>-0.2</v>
      </c>
      <c r="AW10" s="99">
        <v>-0.3</v>
      </c>
      <c r="AX10" s="99">
        <v>-0.29999999999999993</v>
      </c>
      <c r="AY10" s="99"/>
    </row>
    <row r="11" spans="1:51" s="17" customFormat="1" ht="15" customHeight="1">
      <c r="A11" s="88" t="s">
        <v>154</v>
      </c>
      <c r="B11" s="100">
        <v>-1.5499999999999998</v>
      </c>
      <c r="C11" s="100">
        <v>-2.99</v>
      </c>
      <c r="D11" s="100">
        <v>-4.540000000000001</v>
      </c>
      <c r="E11" s="100">
        <v>-5.854000000000001</v>
      </c>
      <c r="F11" s="100">
        <v>-1.6</v>
      </c>
      <c r="G11" s="100">
        <v>-1.9000000000000001</v>
      </c>
      <c r="H11" s="100">
        <v>-3.2</v>
      </c>
      <c r="I11" s="100">
        <v>-4.6</v>
      </c>
      <c r="J11" s="100">
        <v>-1.1</v>
      </c>
      <c r="K11" s="100">
        <v>-2.3</v>
      </c>
      <c r="L11" s="100">
        <v>-3.5</v>
      </c>
      <c r="M11" s="100">
        <v>-4.8</v>
      </c>
      <c r="N11" s="100">
        <v>-1.2</v>
      </c>
      <c r="O11" s="100">
        <v>-2.5</v>
      </c>
      <c r="P11" s="100">
        <v>-3.7</v>
      </c>
      <c r="Q11" s="100">
        <v>-5.1</v>
      </c>
      <c r="R11" s="100">
        <v>-1.2</v>
      </c>
      <c r="S11" s="100">
        <v>-2.2</v>
      </c>
      <c r="T11" s="100">
        <v>-3.3</v>
      </c>
      <c r="U11" s="100">
        <v>-4.3</v>
      </c>
      <c r="V11" s="100">
        <v>-1</v>
      </c>
      <c r="W11" s="100">
        <v>-2.1</v>
      </c>
      <c r="X11" s="100">
        <v>-3.1999999999999997</v>
      </c>
      <c r="Y11" s="100"/>
      <c r="Z11" s="101"/>
      <c r="AA11" s="88" t="s">
        <v>154</v>
      </c>
      <c r="AB11" s="100">
        <v>-1.5499999999999998</v>
      </c>
      <c r="AC11" s="100">
        <v>-1.4400000000000004</v>
      </c>
      <c r="AD11" s="100">
        <v>-1.5500000000000007</v>
      </c>
      <c r="AE11" s="100">
        <v>-1.314</v>
      </c>
      <c r="AF11" s="100">
        <v>-1.6</v>
      </c>
      <c r="AG11" s="100">
        <v>-0.30000000000000004</v>
      </c>
      <c r="AH11" s="100">
        <v>-1.3</v>
      </c>
      <c r="AI11" s="100">
        <v>-1.3999999999999995</v>
      </c>
      <c r="AJ11" s="100">
        <v>-1.1</v>
      </c>
      <c r="AK11" s="100">
        <v>-1.1999999999999997</v>
      </c>
      <c r="AL11" s="100">
        <v>-1.2000000000000002</v>
      </c>
      <c r="AM11" s="100">
        <v>-1.2999999999999998</v>
      </c>
      <c r="AN11" s="100">
        <v>-1.2</v>
      </c>
      <c r="AO11" s="100">
        <v>-1.3</v>
      </c>
      <c r="AP11" s="100">
        <v>-1.2000000000000002</v>
      </c>
      <c r="AQ11" s="100">
        <v>-1.3999999999999995</v>
      </c>
      <c r="AR11" s="100">
        <v>-1.2</v>
      </c>
      <c r="AS11" s="100">
        <v>-1</v>
      </c>
      <c r="AT11" s="100">
        <v>-1.0999999999999996</v>
      </c>
      <c r="AU11" s="100">
        <v>-1</v>
      </c>
      <c r="AV11" s="100">
        <v>-1</v>
      </c>
      <c r="AW11" s="100">
        <v>-1.1</v>
      </c>
      <c r="AX11" s="100">
        <v>-1.0999999999999996</v>
      </c>
      <c r="AY11" s="100"/>
    </row>
    <row r="12" spans="1:51" s="41" customFormat="1" ht="15" customHeight="1">
      <c r="A12" s="43" t="s">
        <v>255</v>
      </c>
      <c r="B12" s="99">
        <v>88.2</v>
      </c>
      <c r="C12" s="99">
        <v>91.5</v>
      </c>
      <c r="D12" s="99">
        <v>96.9</v>
      </c>
      <c r="E12" s="99">
        <v>119.8</v>
      </c>
      <c r="F12" s="99">
        <v>110.4</v>
      </c>
      <c r="G12" s="99">
        <v>118.9</v>
      </c>
      <c r="H12" s="99">
        <v>138.6</v>
      </c>
      <c r="I12" s="99">
        <v>161.6</v>
      </c>
      <c r="J12" s="99">
        <v>89.3</v>
      </c>
      <c r="K12" s="99">
        <v>93.8</v>
      </c>
      <c r="L12" s="99">
        <v>94</v>
      </c>
      <c r="M12" s="99">
        <v>96.3</v>
      </c>
      <c r="N12" s="99">
        <v>0</v>
      </c>
      <c r="O12" s="99">
        <v>0</v>
      </c>
      <c r="P12" s="99">
        <v>0</v>
      </c>
      <c r="Q12" s="99">
        <v>0</v>
      </c>
      <c r="R12" s="99">
        <v>0</v>
      </c>
      <c r="S12" s="99">
        <v>0</v>
      </c>
      <c r="T12" s="99">
        <v>0</v>
      </c>
      <c r="U12" s="99">
        <v>0</v>
      </c>
      <c r="V12" s="99">
        <v>0</v>
      </c>
      <c r="W12" s="99">
        <v>0</v>
      </c>
      <c r="X12" s="99">
        <v>0</v>
      </c>
      <c r="Y12" s="99"/>
      <c r="Z12" s="101"/>
      <c r="AA12" s="43" t="s">
        <v>255</v>
      </c>
      <c r="AB12" s="97">
        <v>88.2</v>
      </c>
      <c r="AC12" s="97">
        <v>3.299999999999997</v>
      </c>
      <c r="AD12" s="97">
        <v>5.400000000000006</v>
      </c>
      <c r="AE12" s="97">
        <v>22.89999999999999</v>
      </c>
      <c r="AF12" s="99">
        <v>110.4</v>
      </c>
      <c r="AG12" s="99">
        <v>8.5</v>
      </c>
      <c r="AH12" s="99">
        <v>19.69999999999999</v>
      </c>
      <c r="AI12" s="99">
        <v>23</v>
      </c>
      <c r="AJ12" s="99">
        <v>89.3</v>
      </c>
      <c r="AK12" s="99">
        <v>4.5</v>
      </c>
      <c r="AL12" s="99">
        <v>0.20000000000000284</v>
      </c>
      <c r="AM12" s="99">
        <v>2.299999999999997</v>
      </c>
      <c r="AN12" s="99">
        <v>0</v>
      </c>
      <c r="AO12" s="99">
        <v>0</v>
      </c>
      <c r="AP12" s="99">
        <v>0</v>
      </c>
      <c r="AQ12" s="99">
        <v>0</v>
      </c>
      <c r="AR12" s="99">
        <v>0</v>
      </c>
      <c r="AS12" s="99">
        <v>0</v>
      </c>
      <c r="AT12" s="99">
        <v>0</v>
      </c>
      <c r="AU12" s="99">
        <v>0</v>
      </c>
      <c r="AV12" s="99">
        <v>0</v>
      </c>
      <c r="AW12" s="99">
        <v>0</v>
      </c>
      <c r="AX12" s="99">
        <v>0</v>
      </c>
      <c r="AY12" s="99"/>
    </row>
    <row r="13" spans="1:51" s="17" customFormat="1" ht="15" customHeight="1">
      <c r="A13" s="87" t="s">
        <v>155</v>
      </c>
      <c r="B13" s="99">
        <v>0</v>
      </c>
      <c r="C13" s="99">
        <v>0</v>
      </c>
      <c r="D13" s="99">
        <v>0</v>
      </c>
      <c r="E13" s="99">
        <v>0</v>
      </c>
      <c r="F13" s="99">
        <v>0</v>
      </c>
      <c r="G13" s="99">
        <v>0</v>
      </c>
      <c r="H13" s="99">
        <v>0</v>
      </c>
      <c r="I13" s="99">
        <v>0</v>
      </c>
      <c r="J13" s="99">
        <v>0</v>
      </c>
      <c r="K13" s="99">
        <v>0</v>
      </c>
      <c r="L13" s="99">
        <v>0</v>
      </c>
      <c r="M13" s="99">
        <v>0</v>
      </c>
      <c r="N13" s="99">
        <v>0</v>
      </c>
      <c r="O13" s="99">
        <v>0</v>
      </c>
      <c r="P13" s="99">
        <v>0</v>
      </c>
      <c r="Q13" s="99">
        <v>0</v>
      </c>
      <c r="R13" s="99">
        <v>0</v>
      </c>
      <c r="S13" s="99">
        <v>0</v>
      </c>
      <c r="T13" s="99">
        <v>0</v>
      </c>
      <c r="U13" s="99">
        <v>0</v>
      </c>
      <c r="V13" s="99">
        <v>0</v>
      </c>
      <c r="W13" s="99">
        <v>0</v>
      </c>
      <c r="X13" s="99">
        <v>0</v>
      </c>
      <c r="Y13" s="99"/>
      <c r="Z13" s="101"/>
      <c r="AA13" s="87" t="s">
        <v>155</v>
      </c>
      <c r="AB13" s="97">
        <v>0</v>
      </c>
      <c r="AC13" s="97">
        <v>0</v>
      </c>
      <c r="AD13" s="97">
        <v>0</v>
      </c>
      <c r="AE13" s="97">
        <v>0</v>
      </c>
      <c r="AF13" s="99">
        <v>0</v>
      </c>
      <c r="AG13" s="99">
        <v>0</v>
      </c>
      <c r="AH13" s="99">
        <v>0</v>
      </c>
      <c r="AI13" s="99">
        <v>0</v>
      </c>
      <c r="AJ13" s="99">
        <v>0</v>
      </c>
      <c r="AK13" s="99">
        <v>0</v>
      </c>
      <c r="AL13" s="99">
        <v>0</v>
      </c>
      <c r="AM13" s="99">
        <v>0</v>
      </c>
      <c r="AN13" s="99">
        <v>0</v>
      </c>
      <c r="AO13" s="99">
        <v>0</v>
      </c>
      <c r="AP13" s="99">
        <v>0</v>
      </c>
      <c r="AQ13" s="99">
        <v>0</v>
      </c>
      <c r="AR13" s="99">
        <v>0</v>
      </c>
      <c r="AS13" s="99">
        <v>0</v>
      </c>
      <c r="AT13" s="99">
        <v>0</v>
      </c>
      <c r="AU13" s="99">
        <v>0</v>
      </c>
      <c r="AV13" s="99">
        <v>0</v>
      </c>
      <c r="AW13" s="99">
        <v>0</v>
      </c>
      <c r="AX13" s="99">
        <v>0</v>
      </c>
      <c r="AY13" s="99"/>
    </row>
    <row r="14" spans="1:51" s="17" customFormat="1" ht="15" customHeight="1">
      <c r="A14" s="87" t="s">
        <v>156</v>
      </c>
      <c r="B14" s="99">
        <v>-2.2</v>
      </c>
      <c r="C14" s="99">
        <v>-11.9</v>
      </c>
      <c r="D14" s="99">
        <v>-17</v>
      </c>
      <c r="E14" s="99">
        <v>-17.9</v>
      </c>
      <c r="F14" s="99">
        <v>0</v>
      </c>
      <c r="G14" s="99">
        <v>-0.9</v>
      </c>
      <c r="H14" s="99">
        <v>-0.9</v>
      </c>
      <c r="I14" s="99">
        <v>-0.9</v>
      </c>
      <c r="J14" s="99">
        <v>-0.4</v>
      </c>
      <c r="K14" s="99">
        <v>-0.5</v>
      </c>
      <c r="L14" s="99">
        <v>-0.7999999999999999</v>
      </c>
      <c r="M14" s="99">
        <v>-1.8</v>
      </c>
      <c r="N14" s="99">
        <v>3.7</v>
      </c>
      <c r="O14" s="99">
        <v>-10.8</v>
      </c>
      <c r="P14" s="99">
        <v>-6.5</v>
      </c>
      <c r="Q14" s="99">
        <v>-3.3</v>
      </c>
      <c r="R14" s="99">
        <v>3.3</v>
      </c>
      <c r="S14" s="99">
        <v>8.3</v>
      </c>
      <c r="T14" s="99">
        <v>-31.7</v>
      </c>
      <c r="U14" s="99">
        <v>-10.9</v>
      </c>
      <c r="V14" s="99">
        <v>13.3</v>
      </c>
      <c r="W14" s="99">
        <v>19.2</v>
      </c>
      <c r="X14" s="99">
        <v>36.8</v>
      </c>
      <c r="Y14" s="99"/>
      <c r="Z14" s="101"/>
      <c r="AA14" s="87" t="s">
        <v>156</v>
      </c>
      <c r="AB14" s="97">
        <v>-2.2</v>
      </c>
      <c r="AC14" s="97">
        <v>-9.7</v>
      </c>
      <c r="AD14" s="97">
        <v>-5.1</v>
      </c>
      <c r="AE14" s="97">
        <v>-0.8999999999999986</v>
      </c>
      <c r="AF14" s="99">
        <v>0</v>
      </c>
      <c r="AG14" s="99">
        <v>-0.9</v>
      </c>
      <c r="AH14" s="99">
        <v>0</v>
      </c>
      <c r="AI14" s="99">
        <v>0</v>
      </c>
      <c r="AJ14" s="99">
        <v>-0.4</v>
      </c>
      <c r="AK14" s="99">
        <v>-0.09999999999999998</v>
      </c>
      <c r="AL14" s="99">
        <v>-0.29999999999999993</v>
      </c>
      <c r="AM14" s="99">
        <v>-1</v>
      </c>
      <c r="AN14" s="99">
        <v>3.7</v>
      </c>
      <c r="AO14" s="99">
        <v>-14.5</v>
      </c>
      <c r="AP14" s="99">
        <v>4.300000000000001</v>
      </c>
      <c r="AQ14" s="99">
        <v>3.2</v>
      </c>
      <c r="AR14" s="99">
        <v>3.3</v>
      </c>
      <c r="AS14" s="99">
        <v>5.000000000000001</v>
      </c>
      <c r="AT14" s="99">
        <v>-40</v>
      </c>
      <c r="AU14" s="99">
        <v>20.799999999999997</v>
      </c>
      <c r="AV14" s="99">
        <v>13.3</v>
      </c>
      <c r="AW14" s="99">
        <v>5.899999999999999</v>
      </c>
      <c r="AX14" s="99">
        <v>17.599999999999998</v>
      </c>
      <c r="AY14" s="99"/>
    </row>
    <row r="15" spans="1:51" s="17" customFormat="1" ht="15" customHeight="1">
      <c r="A15" s="87" t="s">
        <v>157</v>
      </c>
      <c r="B15" s="99">
        <v>0</v>
      </c>
      <c r="C15" s="99">
        <v>0</v>
      </c>
      <c r="D15" s="99">
        <v>0</v>
      </c>
      <c r="E15" s="99">
        <v>0</v>
      </c>
      <c r="F15" s="99">
        <v>0</v>
      </c>
      <c r="G15" s="99">
        <v>0</v>
      </c>
      <c r="H15" s="99">
        <v>0</v>
      </c>
      <c r="I15" s="99">
        <v>0</v>
      </c>
      <c r="J15" s="99">
        <v>0</v>
      </c>
      <c r="K15" s="99">
        <v>0</v>
      </c>
      <c r="L15" s="99">
        <v>0</v>
      </c>
      <c r="M15" s="99">
        <v>0</v>
      </c>
      <c r="N15" s="99">
        <v>0</v>
      </c>
      <c r="O15" s="99">
        <v>0</v>
      </c>
      <c r="P15" s="99">
        <v>0</v>
      </c>
      <c r="Q15" s="99">
        <v>0</v>
      </c>
      <c r="R15" s="99">
        <v>0</v>
      </c>
      <c r="S15" s="99">
        <v>0</v>
      </c>
      <c r="T15" s="99">
        <v>0</v>
      </c>
      <c r="U15" s="99">
        <v>0</v>
      </c>
      <c r="V15" s="99">
        <v>0</v>
      </c>
      <c r="W15" s="99">
        <v>0</v>
      </c>
      <c r="X15" s="99">
        <v>0</v>
      </c>
      <c r="Y15" s="99"/>
      <c r="Z15" s="101"/>
      <c r="AA15" s="87" t="s">
        <v>157</v>
      </c>
      <c r="AB15" s="97">
        <v>0</v>
      </c>
      <c r="AC15" s="97">
        <v>0</v>
      </c>
      <c r="AD15" s="97">
        <v>0</v>
      </c>
      <c r="AE15" s="97">
        <v>0</v>
      </c>
      <c r="AF15" s="99">
        <v>0</v>
      </c>
      <c r="AG15" s="99">
        <v>0</v>
      </c>
      <c r="AH15" s="99">
        <v>0</v>
      </c>
      <c r="AI15" s="99">
        <v>0</v>
      </c>
      <c r="AJ15" s="99">
        <v>0</v>
      </c>
      <c r="AK15" s="99">
        <v>0</v>
      </c>
      <c r="AL15" s="99">
        <v>0</v>
      </c>
      <c r="AM15" s="99">
        <v>0</v>
      </c>
      <c r="AN15" s="99">
        <v>0</v>
      </c>
      <c r="AO15" s="99">
        <v>0</v>
      </c>
      <c r="AP15" s="99">
        <v>0</v>
      </c>
      <c r="AQ15" s="99">
        <v>0</v>
      </c>
      <c r="AR15" s="99">
        <v>0</v>
      </c>
      <c r="AS15" s="99">
        <v>0</v>
      </c>
      <c r="AT15" s="99">
        <v>0</v>
      </c>
      <c r="AU15" s="99">
        <v>0</v>
      </c>
      <c r="AV15" s="99">
        <v>0</v>
      </c>
      <c r="AW15" s="99">
        <v>0</v>
      </c>
      <c r="AX15" s="99">
        <v>0</v>
      </c>
      <c r="AY15" s="99"/>
    </row>
    <row r="16" spans="1:51" s="17" customFormat="1" ht="15" customHeight="1">
      <c r="A16" s="88" t="s">
        <v>158</v>
      </c>
      <c r="B16" s="100">
        <v>173.05</v>
      </c>
      <c r="C16" s="100">
        <v>229.80999999999997</v>
      </c>
      <c r="D16" s="100">
        <v>269.86</v>
      </c>
      <c r="E16" s="100">
        <v>380.24600000000004</v>
      </c>
      <c r="F16" s="100">
        <v>186.8</v>
      </c>
      <c r="G16" s="100">
        <v>253.99999999999997</v>
      </c>
      <c r="H16" s="100">
        <v>330.8</v>
      </c>
      <c r="I16" s="100">
        <v>429.30000000000007</v>
      </c>
      <c r="J16" s="100">
        <v>178.9</v>
      </c>
      <c r="K16" s="100">
        <v>215.10000000000002</v>
      </c>
      <c r="L16" s="100">
        <v>306.5</v>
      </c>
      <c r="M16" s="100">
        <v>384.7</v>
      </c>
      <c r="N16" s="100">
        <v>101</v>
      </c>
      <c r="O16" s="100">
        <v>157.6</v>
      </c>
      <c r="P16" s="100">
        <v>220.70000000000002</v>
      </c>
      <c r="Q16" s="100">
        <v>323.99999999999994</v>
      </c>
      <c r="R16" s="100">
        <v>138.8</v>
      </c>
      <c r="S16" s="100">
        <v>191.60000000000002</v>
      </c>
      <c r="T16" s="100">
        <v>217.3</v>
      </c>
      <c r="U16" s="100">
        <v>297.6</v>
      </c>
      <c r="V16" s="100">
        <v>58.099999999999994</v>
      </c>
      <c r="W16" s="100">
        <v>141</v>
      </c>
      <c r="X16" s="100">
        <v>218.10000000000002</v>
      </c>
      <c r="Y16" s="100"/>
      <c r="Z16" s="101"/>
      <c r="AA16" s="88" t="s">
        <v>158</v>
      </c>
      <c r="AB16" s="100">
        <v>173.05</v>
      </c>
      <c r="AC16" s="100">
        <v>56.75999999999996</v>
      </c>
      <c r="AD16" s="100">
        <v>40.05000000000004</v>
      </c>
      <c r="AE16" s="100">
        <v>110.38600000000002</v>
      </c>
      <c r="AF16" s="100">
        <v>186.8</v>
      </c>
      <c r="AG16" s="100">
        <v>67.19999999999996</v>
      </c>
      <c r="AH16" s="100">
        <v>76.80000000000004</v>
      </c>
      <c r="AI16" s="100">
        <v>98.50000000000006</v>
      </c>
      <c r="AJ16" s="100">
        <v>178.9</v>
      </c>
      <c r="AK16" s="100">
        <v>36.20000000000002</v>
      </c>
      <c r="AL16" s="100">
        <v>91.39999999999998</v>
      </c>
      <c r="AM16" s="100">
        <v>78.19999999999999</v>
      </c>
      <c r="AN16" s="100">
        <v>101</v>
      </c>
      <c r="AO16" s="100">
        <v>56.599999999999994</v>
      </c>
      <c r="AP16" s="100">
        <v>63.10000000000002</v>
      </c>
      <c r="AQ16" s="100">
        <v>103.29999999999993</v>
      </c>
      <c r="AR16" s="100">
        <v>138.8</v>
      </c>
      <c r="AS16" s="100">
        <v>52.79999999999999</v>
      </c>
      <c r="AT16" s="100">
        <v>25.69999999999999</v>
      </c>
      <c r="AU16" s="100">
        <v>80.30000000000001</v>
      </c>
      <c r="AV16" s="100">
        <v>58.099999999999994</v>
      </c>
      <c r="AW16" s="100">
        <v>82.9</v>
      </c>
      <c r="AX16" s="100">
        <v>77.10000000000002</v>
      </c>
      <c r="AY16" s="100"/>
    </row>
    <row r="17" spans="1:51" s="17" customFormat="1" ht="15" customHeight="1">
      <c r="A17" s="87" t="s">
        <v>159</v>
      </c>
      <c r="B17" s="99">
        <v>8.3</v>
      </c>
      <c r="C17" s="99">
        <v>-0.1</v>
      </c>
      <c r="D17" s="99">
        <v>-1.3</v>
      </c>
      <c r="E17" s="99">
        <v>-7</v>
      </c>
      <c r="F17" s="99">
        <v>-9</v>
      </c>
      <c r="G17" s="99">
        <v>-12</v>
      </c>
      <c r="H17" s="99">
        <v>-10.8</v>
      </c>
      <c r="I17" s="99">
        <v>-7.2</v>
      </c>
      <c r="J17" s="99">
        <v>-8.4</v>
      </c>
      <c r="K17" s="99">
        <v>-10.1</v>
      </c>
      <c r="L17" s="99">
        <v>-11.4</v>
      </c>
      <c r="M17" s="99">
        <v>-10.9</v>
      </c>
      <c r="N17" s="99">
        <v>-2.5</v>
      </c>
      <c r="O17" s="99">
        <v>1.1</v>
      </c>
      <c r="P17" s="99">
        <v>-1.9</v>
      </c>
      <c r="Q17" s="99">
        <v>-9.8</v>
      </c>
      <c r="R17" s="99">
        <v>-2.7</v>
      </c>
      <c r="S17" s="99">
        <v>-4.7</v>
      </c>
      <c r="T17" s="99">
        <v>8</v>
      </c>
      <c r="U17" s="99">
        <v>-2.6</v>
      </c>
      <c r="V17" s="99">
        <v>-6.5</v>
      </c>
      <c r="W17" s="99">
        <v>-12.6</v>
      </c>
      <c r="X17" s="99">
        <v>-19.4</v>
      </c>
      <c r="Y17" s="99"/>
      <c r="Z17" s="101"/>
      <c r="AA17" s="87" t="s">
        <v>159</v>
      </c>
      <c r="AB17" s="97">
        <v>8.3</v>
      </c>
      <c r="AC17" s="97">
        <v>-8.4</v>
      </c>
      <c r="AD17" s="97">
        <v>-1.2</v>
      </c>
      <c r="AE17" s="97">
        <v>-5.7</v>
      </c>
      <c r="AF17" s="99">
        <v>-9</v>
      </c>
      <c r="AG17" s="99">
        <v>-3</v>
      </c>
      <c r="AH17" s="99">
        <v>1.1999999999999993</v>
      </c>
      <c r="AI17" s="99">
        <v>3.6000000000000005</v>
      </c>
      <c r="AJ17" s="99">
        <v>-8.4</v>
      </c>
      <c r="AK17" s="99">
        <v>-1.6999999999999993</v>
      </c>
      <c r="AL17" s="99">
        <v>-1.3000000000000007</v>
      </c>
      <c r="AM17" s="99">
        <v>0.5</v>
      </c>
      <c r="AN17" s="99">
        <v>-2.5</v>
      </c>
      <c r="AO17" s="99">
        <v>3.6</v>
      </c>
      <c r="AP17" s="99">
        <v>-3</v>
      </c>
      <c r="AQ17" s="99">
        <v>-7.9</v>
      </c>
      <c r="AR17" s="99">
        <v>-2.7</v>
      </c>
      <c r="AS17" s="99">
        <v>-2</v>
      </c>
      <c r="AT17" s="99">
        <v>12.7</v>
      </c>
      <c r="AU17" s="99">
        <v>-10.6</v>
      </c>
      <c r="AV17" s="99">
        <v>-6.5</v>
      </c>
      <c r="AW17" s="99">
        <v>-6.1</v>
      </c>
      <c r="AX17" s="99">
        <v>-6.799999999999999</v>
      </c>
      <c r="AY17" s="99"/>
    </row>
    <row r="18" spans="1:51" s="17" customFormat="1" ht="15" customHeight="1">
      <c r="A18" s="87" t="s">
        <v>160</v>
      </c>
      <c r="B18" s="99">
        <v>0</v>
      </c>
      <c r="C18" s="99">
        <v>0</v>
      </c>
      <c r="D18" s="99">
        <v>0</v>
      </c>
      <c r="E18" s="99">
        <v>0</v>
      </c>
      <c r="F18" s="99">
        <v>0</v>
      </c>
      <c r="G18" s="99">
        <v>0</v>
      </c>
      <c r="H18" s="99">
        <v>0</v>
      </c>
      <c r="I18" s="99">
        <v>0</v>
      </c>
      <c r="J18" s="99">
        <v>0</v>
      </c>
      <c r="K18" s="99">
        <v>0</v>
      </c>
      <c r="L18" s="99">
        <v>0</v>
      </c>
      <c r="M18" s="99">
        <v>0</v>
      </c>
      <c r="N18" s="99">
        <v>0</v>
      </c>
      <c r="O18" s="99">
        <v>0</v>
      </c>
      <c r="P18" s="99">
        <v>0</v>
      </c>
      <c r="Q18" s="99">
        <v>0</v>
      </c>
      <c r="R18" s="99">
        <v>0</v>
      </c>
      <c r="S18" s="99">
        <v>0</v>
      </c>
      <c r="T18" s="99">
        <v>0</v>
      </c>
      <c r="U18" s="99">
        <v>0</v>
      </c>
      <c r="V18" s="99">
        <v>0</v>
      </c>
      <c r="W18" s="99">
        <v>0</v>
      </c>
      <c r="X18" s="99">
        <v>0</v>
      </c>
      <c r="Y18" s="99"/>
      <c r="Z18" s="101"/>
      <c r="AA18" s="87" t="s">
        <v>160</v>
      </c>
      <c r="AB18" s="97">
        <v>0</v>
      </c>
      <c r="AC18" s="97">
        <v>0</v>
      </c>
      <c r="AD18" s="97">
        <v>0</v>
      </c>
      <c r="AE18" s="97">
        <v>0</v>
      </c>
      <c r="AF18" s="99">
        <v>0</v>
      </c>
      <c r="AG18" s="99">
        <v>0</v>
      </c>
      <c r="AH18" s="99">
        <v>0</v>
      </c>
      <c r="AI18" s="99">
        <v>0</v>
      </c>
      <c r="AJ18" s="99">
        <v>0</v>
      </c>
      <c r="AK18" s="99">
        <v>0</v>
      </c>
      <c r="AL18" s="99">
        <v>0</v>
      </c>
      <c r="AM18" s="99">
        <v>0</v>
      </c>
      <c r="AN18" s="99">
        <v>0</v>
      </c>
      <c r="AO18" s="99">
        <v>0</v>
      </c>
      <c r="AP18" s="99">
        <v>0</v>
      </c>
      <c r="AQ18" s="99">
        <v>0</v>
      </c>
      <c r="AR18" s="99">
        <v>0</v>
      </c>
      <c r="AS18" s="99">
        <v>0</v>
      </c>
      <c r="AT18" s="99">
        <v>0</v>
      </c>
      <c r="AU18" s="99">
        <v>0</v>
      </c>
      <c r="AV18" s="99">
        <v>0</v>
      </c>
      <c r="AW18" s="99">
        <v>0</v>
      </c>
      <c r="AX18" s="99">
        <v>0</v>
      </c>
      <c r="AY18" s="99"/>
    </row>
    <row r="19" spans="1:51" s="17" customFormat="1" ht="15" customHeight="1">
      <c r="A19" s="89" t="s">
        <v>161</v>
      </c>
      <c r="B19" s="102">
        <v>181.35000000000002</v>
      </c>
      <c r="C19" s="102">
        <v>229.70999999999998</v>
      </c>
      <c r="D19" s="102">
        <v>268.56</v>
      </c>
      <c r="E19" s="102">
        <v>373.24600000000004</v>
      </c>
      <c r="F19" s="102">
        <v>177.8</v>
      </c>
      <c r="G19" s="102">
        <v>241.99999999999997</v>
      </c>
      <c r="H19" s="102">
        <v>320</v>
      </c>
      <c r="I19" s="102">
        <v>422.1000000000001</v>
      </c>
      <c r="J19" s="102">
        <v>170.5</v>
      </c>
      <c r="K19" s="102">
        <v>205.00000000000003</v>
      </c>
      <c r="L19" s="102">
        <v>295.1</v>
      </c>
      <c r="M19" s="102">
        <v>373.8</v>
      </c>
      <c r="N19" s="102">
        <v>98.5</v>
      </c>
      <c r="O19" s="102">
        <v>158.7</v>
      </c>
      <c r="P19" s="102">
        <v>218.8</v>
      </c>
      <c r="Q19" s="102">
        <v>314.19999999999993</v>
      </c>
      <c r="R19" s="102">
        <v>136.10000000000002</v>
      </c>
      <c r="S19" s="102">
        <v>186.90000000000003</v>
      </c>
      <c r="T19" s="102">
        <v>225.3</v>
      </c>
      <c r="U19" s="102">
        <v>295</v>
      </c>
      <c r="V19" s="102">
        <v>51.599999999999994</v>
      </c>
      <c r="W19" s="102">
        <v>128.4</v>
      </c>
      <c r="X19" s="102">
        <v>198.70000000000002</v>
      </c>
      <c r="Y19" s="102"/>
      <c r="Z19" s="101"/>
      <c r="AA19" s="89" t="s">
        <v>161</v>
      </c>
      <c r="AB19" s="102">
        <v>181.35000000000002</v>
      </c>
      <c r="AC19" s="102">
        <v>48.35999999999996</v>
      </c>
      <c r="AD19" s="102">
        <v>38.85000000000002</v>
      </c>
      <c r="AE19" s="102">
        <v>104.68600000000004</v>
      </c>
      <c r="AF19" s="102">
        <v>177.8</v>
      </c>
      <c r="AG19" s="102">
        <v>64.19999999999996</v>
      </c>
      <c r="AH19" s="102">
        <v>78.00000000000003</v>
      </c>
      <c r="AI19" s="102">
        <v>102.10000000000008</v>
      </c>
      <c r="AJ19" s="102">
        <v>170.5</v>
      </c>
      <c r="AK19" s="102">
        <v>34.50000000000003</v>
      </c>
      <c r="AL19" s="102">
        <v>90.1</v>
      </c>
      <c r="AM19" s="102">
        <v>78.69999999999999</v>
      </c>
      <c r="AN19" s="102">
        <v>98.5</v>
      </c>
      <c r="AO19" s="102">
        <v>60.19999999999999</v>
      </c>
      <c r="AP19" s="102">
        <v>60.10000000000002</v>
      </c>
      <c r="AQ19" s="102">
        <v>95.39999999999992</v>
      </c>
      <c r="AR19" s="102">
        <v>136.10000000000002</v>
      </c>
      <c r="AS19" s="102">
        <v>50.79999999999999</v>
      </c>
      <c r="AT19" s="102">
        <v>38.39999999999998</v>
      </c>
      <c r="AU19" s="102">
        <v>69.69999999999999</v>
      </c>
      <c r="AV19" s="102">
        <v>51.599999999999994</v>
      </c>
      <c r="AW19" s="102">
        <v>76.80000000000001</v>
      </c>
      <c r="AX19" s="102">
        <v>70.30000000000001</v>
      </c>
      <c r="AY19" s="102"/>
    </row>
    <row r="20" spans="1:50" s="17" customFormat="1" ht="13.5">
      <c r="A20" s="111"/>
      <c r="B20" s="8"/>
      <c r="C20" s="8"/>
      <c r="D20" s="8"/>
      <c r="E20" s="8"/>
      <c r="F20" s="8"/>
      <c r="G20" s="8"/>
      <c r="H20" s="8"/>
      <c r="I20" s="8"/>
      <c r="J20" s="8"/>
      <c r="K20" s="8"/>
      <c r="L20" s="21"/>
      <c r="M20" s="8"/>
      <c r="N20" s="8"/>
      <c r="O20" s="8"/>
      <c r="P20" s="21"/>
      <c r="Q20" s="21"/>
      <c r="R20" s="8"/>
      <c r="S20" s="8"/>
      <c r="T20" s="8"/>
      <c r="U20" s="8"/>
      <c r="V20" s="8"/>
      <c r="W20" s="8"/>
      <c r="X20" s="8"/>
      <c r="Y20" s="8"/>
      <c r="AW20" s="350"/>
      <c r="AX20" s="350"/>
    </row>
    <row r="21" spans="1:31" ht="13.5">
      <c r="A21" s="118" t="s">
        <v>176</v>
      </c>
      <c r="B21" s="99">
        <v>3068.9</v>
      </c>
      <c r="C21" s="99">
        <v>3017.2</v>
      </c>
      <c r="D21" s="99">
        <v>3123.9</v>
      </c>
      <c r="E21" s="99">
        <v>3096.6</v>
      </c>
      <c r="F21" s="99">
        <v>3196.1</v>
      </c>
      <c r="G21" s="99">
        <v>3346.1</v>
      </c>
      <c r="H21" s="99">
        <v>3225.7</v>
      </c>
      <c r="I21" s="99">
        <v>3036.5</v>
      </c>
      <c r="J21" s="185">
        <v>3120.1</v>
      </c>
      <c r="K21" s="185">
        <v>3185.7</v>
      </c>
      <c r="L21" s="185">
        <v>3298.5</v>
      </c>
      <c r="M21" s="185">
        <v>3210.8</v>
      </c>
      <c r="N21" s="185">
        <v>3103.4</v>
      </c>
      <c r="O21" s="185">
        <v>3056.5</v>
      </c>
      <c r="P21" s="185">
        <v>3100.2</v>
      </c>
      <c r="Q21" s="185">
        <v>3259.8</v>
      </c>
      <c r="R21" s="185">
        <v>3539.2</v>
      </c>
      <c r="S21" s="185">
        <v>3830.8</v>
      </c>
      <c r="T21" s="185">
        <v>3707.8</v>
      </c>
      <c r="U21" s="185">
        <v>3204.6</v>
      </c>
      <c r="V21" s="185">
        <v>3508.2</v>
      </c>
      <c r="W21" s="185">
        <v>3698.8999999999996</v>
      </c>
      <c r="X21" s="185">
        <v>3916.4</v>
      </c>
      <c r="Y21" s="185"/>
      <c r="AA21" s="9"/>
      <c r="AE21" s="120"/>
    </row>
    <row r="22" spans="1:27" s="17" customFormat="1" ht="13.5">
      <c r="A22" s="118" t="s">
        <v>259</v>
      </c>
      <c r="B22" s="99">
        <v>925.654</v>
      </c>
      <c r="C22" s="99">
        <v>868.968</v>
      </c>
      <c r="D22" s="99">
        <v>870.277</v>
      </c>
      <c r="E22" s="99">
        <v>851.937</v>
      </c>
      <c r="F22" s="99">
        <v>635.7</v>
      </c>
      <c r="G22" s="99">
        <v>640.4</v>
      </c>
      <c r="H22" s="99">
        <v>678</v>
      </c>
      <c r="I22" s="8">
        <v>659.5</v>
      </c>
      <c r="J22" s="185">
        <v>390.6</v>
      </c>
      <c r="K22" s="185">
        <v>439.5</v>
      </c>
      <c r="L22" s="21">
        <v>472.2</v>
      </c>
      <c r="M22" s="185">
        <v>746.8</v>
      </c>
      <c r="N22" s="185">
        <v>593.1</v>
      </c>
      <c r="O22" s="185">
        <v>630.1</v>
      </c>
      <c r="P22" s="185">
        <v>647.3</v>
      </c>
      <c r="Q22" s="185">
        <v>656.7</v>
      </c>
      <c r="R22" s="185">
        <v>651.4</v>
      </c>
      <c r="S22" s="185">
        <v>645.6</v>
      </c>
      <c r="T22" s="185">
        <v>616.37195155</v>
      </c>
      <c r="U22" s="185">
        <v>673.8624879999999</v>
      </c>
      <c r="V22" s="185">
        <v>660.9</v>
      </c>
      <c r="W22" s="185">
        <v>674.50309692</v>
      </c>
      <c r="X22" s="185">
        <v>673.9324729500004</v>
      </c>
      <c r="Y22" s="185"/>
      <c r="AA22" s="9"/>
    </row>
    <row r="23" spans="1:25" ht="13.5">
      <c r="A23" s="113" t="s">
        <v>196</v>
      </c>
      <c r="B23" s="99">
        <v>11481.8</v>
      </c>
      <c r="C23" s="99">
        <v>11290.4</v>
      </c>
      <c r="D23" s="99">
        <v>11517.3</v>
      </c>
      <c r="E23" s="99">
        <v>6756.3</v>
      </c>
      <c r="F23" s="99">
        <v>6912.4</v>
      </c>
      <c r="G23" s="99">
        <v>7243</v>
      </c>
      <c r="H23" s="99">
        <v>7602.8</v>
      </c>
      <c r="I23" s="185">
        <v>7714.9</v>
      </c>
      <c r="J23" s="185">
        <v>7293.521111770383</v>
      </c>
      <c r="K23" s="185">
        <v>5976.1</v>
      </c>
      <c r="L23" s="185">
        <v>5877</v>
      </c>
      <c r="M23" s="185">
        <v>6256.6</v>
      </c>
      <c r="N23" s="185">
        <v>6108.4</v>
      </c>
      <c r="O23" s="185">
        <v>6004.1</v>
      </c>
      <c r="P23" s="185">
        <v>6085</v>
      </c>
      <c r="Q23" s="185">
        <v>5641.577777544366</v>
      </c>
      <c r="R23" s="185">
        <v>5548.2</v>
      </c>
      <c r="S23" s="185">
        <v>5746.318469435541</v>
      </c>
      <c r="T23" s="185">
        <v>5694.549369220574</v>
      </c>
      <c r="U23" s="185">
        <v>8121.924895531588</v>
      </c>
      <c r="V23" s="185">
        <v>7889.6</v>
      </c>
      <c r="W23" s="185">
        <v>8259.037249938401</v>
      </c>
      <c r="X23" s="185">
        <v>8075.516441539274</v>
      </c>
      <c r="Y23" s="185"/>
    </row>
    <row r="24" spans="1:24" ht="13.5">
      <c r="A24" s="113" t="s">
        <v>172</v>
      </c>
      <c r="B24" s="135">
        <v>14</v>
      </c>
      <c r="C24" s="135">
        <v>12</v>
      </c>
      <c r="D24" s="135">
        <v>12</v>
      </c>
      <c r="E24" s="135">
        <v>11</v>
      </c>
      <c r="F24" s="135">
        <v>11</v>
      </c>
      <c r="G24" s="135">
        <v>11</v>
      </c>
      <c r="H24" s="135">
        <v>11</v>
      </c>
      <c r="I24" s="21">
        <v>11</v>
      </c>
      <c r="J24" s="21">
        <v>12</v>
      </c>
      <c r="K24" s="21">
        <v>12</v>
      </c>
      <c r="L24" s="21">
        <v>12</v>
      </c>
      <c r="M24" s="21">
        <v>12</v>
      </c>
      <c r="N24" s="21">
        <v>12</v>
      </c>
      <c r="O24" s="21">
        <v>10</v>
      </c>
      <c r="P24" s="21">
        <v>10</v>
      </c>
      <c r="Q24" s="21">
        <v>11</v>
      </c>
      <c r="R24" s="21">
        <v>11</v>
      </c>
      <c r="S24" s="21">
        <v>11</v>
      </c>
      <c r="T24" s="21">
        <v>11</v>
      </c>
      <c r="U24" s="21">
        <v>11</v>
      </c>
      <c r="V24" s="21">
        <v>11</v>
      </c>
      <c r="W24" s="21">
        <v>11</v>
      </c>
      <c r="X24" s="21">
        <v>11</v>
      </c>
    </row>
    <row r="25" spans="1:25" ht="13.5">
      <c r="A25" s="21" t="s">
        <v>295</v>
      </c>
      <c r="N25" s="292"/>
      <c r="O25" s="292">
        <v>0.17</v>
      </c>
      <c r="P25" s="292">
        <v>0.15</v>
      </c>
      <c r="Q25" s="292">
        <v>0.15</v>
      </c>
      <c r="R25" s="292">
        <v>0.23</v>
      </c>
      <c r="S25" s="292">
        <v>0.13</v>
      </c>
      <c r="T25" s="292">
        <v>0.14</v>
      </c>
      <c r="U25" s="292">
        <v>0.17</v>
      </c>
      <c r="V25" s="292">
        <v>0.13</v>
      </c>
      <c r="W25" s="292">
        <v>0.14</v>
      </c>
      <c r="X25" s="292">
        <v>0.12</v>
      </c>
      <c r="Y25" s="292"/>
    </row>
    <row r="26" spans="1:23" ht="13.5">
      <c r="A26" s="21"/>
      <c r="M26" s="185"/>
      <c r="O26" s="292"/>
      <c r="P26" s="292"/>
      <c r="Q26" s="292"/>
      <c r="R26" s="292"/>
      <c r="S26" s="292"/>
      <c r="V26" s="292"/>
      <c r="W26" s="292"/>
    </row>
    <row r="27" ht="13.5">
      <c r="A27" s="21"/>
    </row>
    <row r="29" ht="13.5">
      <c r="A29" s="47" t="s">
        <v>264</v>
      </c>
    </row>
  </sheetData>
  <sheetProtection/>
  <mergeCells count="14">
    <mergeCell ref="AV2:AY2"/>
    <mergeCell ref="A2:A3"/>
    <mergeCell ref="B2:E2"/>
    <mergeCell ref="AB2:AE2"/>
    <mergeCell ref="AF2:AI2"/>
    <mergeCell ref="F2:I2"/>
    <mergeCell ref="V2:Y2"/>
    <mergeCell ref="AA2:AA3"/>
    <mergeCell ref="J2:M2"/>
    <mergeCell ref="N2:Q2"/>
    <mergeCell ref="R2:U2"/>
    <mergeCell ref="AR2:AU2"/>
    <mergeCell ref="AN2:AQ2"/>
    <mergeCell ref="AJ2:AM2"/>
  </mergeCells>
  <printOptions/>
  <pageMargins left="0.25" right="0.25" top="0.75" bottom="0.75" header="0.3" footer="0.3"/>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2"/>
    <pageSetUpPr fitToPage="1"/>
  </sheetPr>
  <dimension ref="A2:AY87"/>
  <sheetViews>
    <sheetView zoomScale="80" zoomScaleNormal="80" zoomScalePageLayoutView="0" workbookViewId="0" topLeftCell="A1">
      <pane xSplit="13" ySplit="3" topLeftCell="N4" activePane="bottomRight" state="frozen"/>
      <selection pane="topLeft" activeCell="A1" sqref="A1"/>
      <selection pane="topRight" activeCell="N1" sqref="N1"/>
      <selection pane="bottomLeft" activeCell="A4" sqref="A4"/>
      <selection pane="bottomRight" activeCell="A2" sqref="A2:A3"/>
    </sheetView>
  </sheetViews>
  <sheetFormatPr defaultColWidth="9.140625" defaultRowHeight="12.75" outlineLevelCol="1"/>
  <cols>
    <col min="1" max="1" width="50.7109375" style="224" customWidth="1"/>
    <col min="2" max="2" width="11.00390625" style="244" hidden="1" customWidth="1"/>
    <col min="3" max="3" width="13.140625" style="244" hidden="1" customWidth="1"/>
    <col min="4" max="5" width="10.28125" style="244" hidden="1" customWidth="1"/>
    <col min="6" max="6" width="12.8515625" style="244" hidden="1" customWidth="1" outlineLevel="1"/>
    <col min="7" max="7" width="12.140625" style="244" hidden="1" customWidth="1" outlineLevel="1"/>
    <col min="8" max="8" width="13.421875" style="244" hidden="1" customWidth="1" outlineLevel="1"/>
    <col min="9" max="9" width="11.28125" style="224" hidden="1" customWidth="1" outlineLevel="1"/>
    <col min="10" max="11" width="14.140625" style="224" hidden="1" customWidth="1" outlineLevel="1"/>
    <col min="12" max="12" width="13.140625" style="224" hidden="1" customWidth="1" outlineLevel="1"/>
    <col min="13" max="13" width="12.421875" style="224" hidden="1" customWidth="1" outlineLevel="1"/>
    <col min="14" max="14" width="14.28125" style="224" customWidth="1" collapsed="1"/>
    <col min="15" max="20" width="14.28125" style="224" customWidth="1"/>
    <col min="21" max="25" width="13.140625" style="224" customWidth="1"/>
    <col min="26" max="26" width="9.140625" style="224" customWidth="1"/>
    <col min="27" max="27" width="50.7109375" style="224" customWidth="1"/>
    <col min="28" max="31" width="11.7109375" style="224" hidden="1" customWidth="1"/>
    <col min="32" max="39" width="11.7109375" style="224" hidden="1" customWidth="1" outlineLevel="1"/>
    <col min="40" max="40" width="11.7109375" style="224" customWidth="1" collapsed="1"/>
    <col min="41" max="51" width="11.7109375" style="224" customWidth="1"/>
    <col min="52" max="16384" width="9.140625" style="224" customWidth="1"/>
  </cols>
  <sheetData>
    <row r="1" ht="14.25" thickBot="1"/>
    <row r="2" spans="1:51" ht="15.75" customHeight="1" thickBot="1">
      <c r="A2" s="399" t="s">
        <v>311</v>
      </c>
      <c r="B2" s="396" t="s">
        <v>102</v>
      </c>
      <c r="C2" s="397"/>
      <c r="D2" s="397"/>
      <c r="E2" s="398"/>
      <c r="F2" s="396" t="s">
        <v>103</v>
      </c>
      <c r="G2" s="397"/>
      <c r="H2" s="397"/>
      <c r="I2" s="398"/>
      <c r="J2" s="396" t="s">
        <v>245</v>
      </c>
      <c r="K2" s="397"/>
      <c r="L2" s="397"/>
      <c r="M2" s="397"/>
      <c r="N2" s="394" t="s">
        <v>254</v>
      </c>
      <c r="O2" s="395"/>
      <c r="P2" s="395"/>
      <c r="Q2" s="401"/>
      <c r="R2" s="394" t="s">
        <v>271</v>
      </c>
      <c r="S2" s="395"/>
      <c r="T2" s="395"/>
      <c r="U2" s="395"/>
      <c r="V2" s="394" t="s">
        <v>319</v>
      </c>
      <c r="W2" s="395"/>
      <c r="X2" s="395"/>
      <c r="Y2" s="395"/>
      <c r="AA2" s="399" t="s">
        <v>169</v>
      </c>
      <c r="AB2" s="396" t="s">
        <v>102</v>
      </c>
      <c r="AC2" s="397"/>
      <c r="AD2" s="397"/>
      <c r="AE2" s="398"/>
      <c r="AF2" s="396" t="s">
        <v>103</v>
      </c>
      <c r="AG2" s="397"/>
      <c r="AH2" s="397"/>
      <c r="AI2" s="398"/>
      <c r="AJ2" s="396" t="s">
        <v>245</v>
      </c>
      <c r="AK2" s="397"/>
      <c r="AL2" s="397"/>
      <c r="AM2" s="398"/>
      <c r="AN2" s="396" t="s">
        <v>254</v>
      </c>
      <c r="AO2" s="397"/>
      <c r="AP2" s="397"/>
      <c r="AQ2" s="398"/>
      <c r="AR2" s="394" t="s">
        <v>271</v>
      </c>
      <c r="AS2" s="395"/>
      <c r="AT2" s="395"/>
      <c r="AU2" s="395"/>
      <c r="AV2" s="394" t="s">
        <v>319</v>
      </c>
      <c r="AW2" s="395"/>
      <c r="AX2" s="395"/>
      <c r="AY2" s="395"/>
    </row>
    <row r="3" spans="1:51" ht="25.5" customHeight="1">
      <c r="A3" s="400"/>
      <c r="B3" s="226" t="s">
        <v>109</v>
      </c>
      <c r="C3" s="226" t="s">
        <v>110</v>
      </c>
      <c r="D3" s="226" t="s">
        <v>111</v>
      </c>
      <c r="E3" s="226" t="s">
        <v>112</v>
      </c>
      <c r="F3" s="226" t="s">
        <v>109</v>
      </c>
      <c r="G3" s="226" t="s">
        <v>110</v>
      </c>
      <c r="H3" s="226" t="s">
        <v>111</v>
      </c>
      <c r="I3" s="226" t="s">
        <v>112</v>
      </c>
      <c r="J3" s="226" t="s">
        <v>109</v>
      </c>
      <c r="K3" s="226" t="s">
        <v>110</v>
      </c>
      <c r="L3" s="226" t="s">
        <v>111</v>
      </c>
      <c r="M3" s="226" t="s">
        <v>112</v>
      </c>
      <c r="N3" s="226" t="s">
        <v>109</v>
      </c>
      <c r="O3" s="226" t="s">
        <v>110</v>
      </c>
      <c r="P3" s="226" t="s">
        <v>111</v>
      </c>
      <c r="Q3" s="226" t="s">
        <v>112</v>
      </c>
      <c r="R3" s="226" t="s">
        <v>109</v>
      </c>
      <c r="S3" s="226" t="s">
        <v>110</v>
      </c>
      <c r="T3" s="226" t="s">
        <v>111</v>
      </c>
      <c r="U3" s="226" t="s">
        <v>112</v>
      </c>
      <c r="V3" s="226" t="s">
        <v>109</v>
      </c>
      <c r="W3" s="226" t="s">
        <v>110</v>
      </c>
      <c r="X3" s="226" t="s">
        <v>111</v>
      </c>
      <c r="Y3" s="226" t="s">
        <v>112</v>
      </c>
      <c r="AA3" s="400"/>
      <c r="AB3" s="227" t="s">
        <v>8</v>
      </c>
      <c r="AC3" s="227" t="s">
        <v>9</v>
      </c>
      <c r="AD3" s="227" t="s">
        <v>10</v>
      </c>
      <c r="AE3" s="227" t="s">
        <v>11</v>
      </c>
      <c r="AF3" s="227" t="s">
        <v>8</v>
      </c>
      <c r="AG3" s="227" t="s">
        <v>9</v>
      </c>
      <c r="AH3" s="227" t="s">
        <v>10</v>
      </c>
      <c r="AI3" s="227" t="s">
        <v>11</v>
      </c>
      <c r="AJ3" s="227" t="s">
        <v>8</v>
      </c>
      <c r="AK3" s="227" t="s">
        <v>9</v>
      </c>
      <c r="AL3" s="227" t="s">
        <v>10</v>
      </c>
      <c r="AM3" s="227" t="s">
        <v>11</v>
      </c>
      <c r="AN3" s="227" t="s">
        <v>8</v>
      </c>
      <c r="AO3" s="227" t="s">
        <v>9</v>
      </c>
      <c r="AP3" s="227" t="s">
        <v>10</v>
      </c>
      <c r="AQ3" s="227" t="s">
        <v>11</v>
      </c>
      <c r="AR3" s="227" t="s">
        <v>8</v>
      </c>
      <c r="AS3" s="227" t="s">
        <v>9</v>
      </c>
      <c r="AT3" s="227" t="s">
        <v>10</v>
      </c>
      <c r="AU3" s="227" t="s">
        <v>11</v>
      </c>
      <c r="AV3" s="227" t="s">
        <v>8</v>
      </c>
      <c r="AW3" s="227" t="s">
        <v>9</v>
      </c>
      <c r="AX3" s="227" t="s">
        <v>10</v>
      </c>
      <c r="AY3" s="227" t="s">
        <v>11</v>
      </c>
    </row>
    <row r="4" spans="1:51" s="230" customFormat="1" ht="13.5">
      <c r="A4" s="228" t="s">
        <v>147</v>
      </c>
      <c r="B4" s="229">
        <v>-1.8864286813259508</v>
      </c>
      <c r="C4" s="229">
        <v>-11.549474991785818</v>
      </c>
      <c r="D4" s="229">
        <v>-17.640873791422067</v>
      </c>
      <c r="E4" s="229">
        <v>-33.3</v>
      </c>
      <c r="F4" s="229">
        <v>-18.9</v>
      </c>
      <c r="G4" s="229">
        <v>-47.099999999999994</v>
      </c>
      <c r="H4" s="229">
        <v>-65.4</v>
      </c>
      <c r="I4" s="229">
        <v>-76.3</v>
      </c>
      <c r="J4" s="229">
        <v>-15.700000000000001</v>
      </c>
      <c r="K4" s="229">
        <v>-24.599999999999998</v>
      </c>
      <c r="L4" s="229">
        <v>-30.700000000000003</v>
      </c>
      <c r="M4" s="229">
        <v>-37.5</v>
      </c>
      <c r="N4" s="229">
        <v>-15.3</v>
      </c>
      <c r="O4" s="229">
        <v>-23.5</v>
      </c>
      <c r="P4" s="229">
        <v>-36.699999999999996</v>
      </c>
      <c r="Q4" s="229">
        <v>-47.10000000000001</v>
      </c>
      <c r="R4" s="229">
        <v>-16.1</v>
      </c>
      <c r="S4" s="229">
        <v>-30.700000000000003</v>
      </c>
      <c r="T4" s="229">
        <v>-40.8</v>
      </c>
      <c r="U4" s="229">
        <v>-54.99999999999999</v>
      </c>
      <c r="V4" s="229">
        <v>-13.1</v>
      </c>
      <c r="W4" s="229">
        <v>-22.499999999999996</v>
      </c>
      <c r="X4" s="229">
        <v>-34.4</v>
      </c>
      <c r="Y4" s="229"/>
      <c r="Z4" s="235"/>
      <c r="AA4" s="228" t="s">
        <v>147</v>
      </c>
      <c r="AB4" s="229">
        <v>-1.8864286813259508</v>
      </c>
      <c r="AC4" s="229">
        <v>-9.663046310459867</v>
      </c>
      <c r="AD4" s="229">
        <v>-6.091398799636249</v>
      </c>
      <c r="AE4" s="229">
        <v>-15.65912620857793</v>
      </c>
      <c r="AF4" s="229">
        <v>-18.9</v>
      </c>
      <c r="AG4" s="229">
        <v>-28.199999999999996</v>
      </c>
      <c r="AH4" s="229">
        <v>-18.30000000000001</v>
      </c>
      <c r="AI4" s="229">
        <v>-10.899999999999991</v>
      </c>
      <c r="AJ4" s="229">
        <v>-15.700000000000001</v>
      </c>
      <c r="AK4" s="229">
        <v>-8.899999999999997</v>
      </c>
      <c r="AL4" s="229">
        <v>-6.100000000000005</v>
      </c>
      <c r="AM4" s="229">
        <v>-6.799999999999997</v>
      </c>
      <c r="AN4" s="229">
        <v>-15.3</v>
      </c>
      <c r="AO4" s="229">
        <v>-8.2</v>
      </c>
      <c r="AP4" s="229">
        <v>-13.199999999999996</v>
      </c>
      <c r="AQ4" s="229">
        <v>-10.400000000000013</v>
      </c>
      <c r="AR4" s="229">
        <v>-16.1</v>
      </c>
      <c r="AS4" s="229">
        <v>-14.600000000000001</v>
      </c>
      <c r="AT4" s="229">
        <v>-10.099999999999994</v>
      </c>
      <c r="AU4" s="229">
        <v>-14.199999999999996</v>
      </c>
      <c r="AV4" s="229">
        <v>-13.1</v>
      </c>
      <c r="AW4" s="229">
        <v>-9.399999999999997</v>
      </c>
      <c r="AX4" s="229">
        <v>-11.900000000000002</v>
      </c>
      <c r="AY4" s="229"/>
    </row>
    <row r="5" spans="1:51" s="231" customFormat="1" ht="13.5">
      <c r="A5" s="228" t="s">
        <v>177</v>
      </c>
      <c r="B5" s="229">
        <v>-0.14219712632833037</v>
      </c>
      <c r="C5" s="229">
        <v>5.5263331113564025</v>
      </c>
      <c r="D5" s="229">
        <v>-4.706488056998029</v>
      </c>
      <c r="E5" s="229">
        <v>3.5</v>
      </c>
      <c r="F5" s="229">
        <v>2.3000000000000003</v>
      </c>
      <c r="G5" s="229">
        <v>-0.3</v>
      </c>
      <c r="H5" s="229">
        <v>6.2</v>
      </c>
      <c r="I5" s="229">
        <v>3.3</v>
      </c>
      <c r="J5" s="229">
        <v>1.7999999999999998</v>
      </c>
      <c r="K5" s="229">
        <v>4.8999999999999995</v>
      </c>
      <c r="L5" s="229">
        <v>7.5</v>
      </c>
      <c r="M5" s="229">
        <v>13.1</v>
      </c>
      <c r="N5" s="229">
        <v>3.9000000000000004</v>
      </c>
      <c r="O5" s="229">
        <v>12.299999999999999</v>
      </c>
      <c r="P5" s="229">
        <v>35.300000000000004</v>
      </c>
      <c r="Q5" s="229">
        <v>45</v>
      </c>
      <c r="R5" s="229">
        <v>6.1</v>
      </c>
      <c r="S5" s="229">
        <v>12.1</v>
      </c>
      <c r="T5" s="229">
        <v>19</v>
      </c>
      <c r="U5" s="229">
        <v>37.5</v>
      </c>
      <c r="V5" s="229">
        <v>7</v>
      </c>
      <c r="W5" s="229">
        <v>21.2</v>
      </c>
      <c r="X5" s="229">
        <v>53.4</v>
      </c>
      <c r="Y5" s="229"/>
      <c r="Z5" s="235"/>
      <c r="AA5" s="228" t="s">
        <v>177</v>
      </c>
      <c r="AB5" s="229">
        <v>-0.14219712632833037</v>
      </c>
      <c r="AC5" s="229">
        <v>5.668530237684733</v>
      </c>
      <c r="AD5" s="229">
        <v>-10.23282116835443</v>
      </c>
      <c r="AE5" s="229">
        <v>8.20648805699803</v>
      </c>
      <c r="AF5" s="229">
        <v>2.3000000000000003</v>
      </c>
      <c r="AG5" s="229">
        <v>-2.6</v>
      </c>
      <c r="AH5" s="229">
        <v>6.5</v>
      </c>
      <c r="AI5" s="229">
        <v>-2.9000000000000004</v>
      </c>
      <c r="AJ5" s="229">
        <v>1.7999999999999998</v>
      </c>
      <c r="AK5" s="229">
        <v>3.0999999999999996</v>
      </c>
      <c r="AL5" s="229">
        <v>2.6000000000000005</v>
      </c>
      <c r="AM5" s="229">
        <v>5.6</v>
      </c>
      <c r="AN5" s="229">
        <v>3.9000000000000004</v>
      </c>
      <c r="AO5" s="229">
        <v>8.399999999999999</v>
      </c>
      <c r="AP5" s="229">
        <v>23.000000000000007</v>
      </c>
      <c r="AQ5" s="229">
        <v>9.699999999999996</v>
      </c>
      <c r="AR5" s="229">
        <v>6.1</v>
      </c>
      <c r="AS5" s="229">
        <v>6</v>
      </c>
      <c r="AT5" s="229">
        <v>6.9</v>
      </c>
      <c r="AU5" s="229">
        <v>18.5</v>
      </c>
      <c r="AV5" s="229">
        <v>7</v>
      </c>
      <c r="AW5" s="229">
        <v>14.2</v>
      </c>
      <c r="AX5" s="229">
        <v>32.2</v>
      </c>
      <c r="AY5" s="229"/>
    </row>
    <row r="6" spans="1:51" s="230" customFormat="1" ht="13.5">
      <c r="A6" s="228" t="s">
        <v>149</v>
      </c>
      <c r="B6" s="229">
        <v>4.507182967830032</v>
      </c>
      <c r="C6" s="229">
        <v>11.16278529959996</v>
      </c>
      <c r="D6" s="229">
        <v>14.043531169999051</v>
      </c>
      <c r="E6" s="229">
        <v>23.3</v>
      </c>
      <c r="F6" s="229">
        <v>5</v>
      </c>
      <c r="G6" s="229">
        <v>9.1</v>
      </c>
      <c r="H6" s="229">
        <v>12.9</v>
      </c>
      <c r="I6" s="229">
        <v>16.5</v>
      </c>
      <c r="J6" s="229">
        <v>5.8</v>
      </c>
      <c r="K6" s="229">
        <v>8.6</v>
      </c>
      <c r="L6" s="229">
        <v>11.399999999999999</v>
      </c>
      <c r="M6" s="229">
        <v>15.5</v>
      </c>
      <c r="N6" s="229">
        <v>4.1000000000000005</v>
      </c>
      <c r="O6" s="229">
        <v>4.6000000000000005</v>
      </c>
      <c r="P6" s="229">
        <v>8.1</v>
      </c>
      <c r="Q6" s="229">
        <v>7.4</v>
      </c>
      <c r="R6" s="229">
        <v>4</v>
      </c>
      <c r="S6" s="229">
        <v>7.2</v>
      </c>
      <c r="T6" s="229">
        <v>9</v>
      </c>
      <c r="U6" s="229">
        <v>10.6</v>
      </c>
      <c r="V6" s="229">
        <v>3.3999999999999995</v>
      </c>
      <c r="W6" s="229">
        <v>6.7</v>
      </c>
      <c r="X6" s="229">
        <v>8.399999999999999</v>
      </c>
      <c r="Y6" s="229"/>
      <c r="Z6" s="235"/>
      <c r="AA6" s="228" t="s">
        <v>149</v>
      </c>
      <c r="AB6" s="229">
        <v>4.507182967830032</v>
      </c>
      <c r="AC6" s="229">
        <v>6.655602331769928</v>
      </c>
      <c r="AD6" s="229">
        <v>2.8807458703990907</v>
      </c>
      <c r="AE6" s="229">
        <v>9.25646883000095</v>
      </c>
      <c r="AF6" s="229">
        <v>5</v>
      </c>
      <c r="AG6" s="229">
        <v>4.1</v>
      </c>
      <c r="AH6" s="229">
        <v>3.8000000000000007</v>
      </c>
      <c r="AI6" s="229">
        <v>3.5999999999999996</v>
      </c>
      <c r="AJ6" s="229">
        <v>5.8</v>
      </c>
      <c r="AK6" s="229">
        <v>2.8</v>
      </c>
      <c r="AL6" s="229">
        <v>2.799999999999999</v>
      </c>
      <c r="AM6" s="229">
        <v>4.100000000000001</v>
      </c>
      <c r="AN6" s="229">
        <v>4.1000000000000005</v>
      </c>
      <c r="AO6" s="229">
        <v>0.5</v>
      </c>
      <c r="AP6" s="229">
        <v>3.499999999999999</v>
      </c>
      <c r="AQ6" s="229">
        <v>-0.6999999999999993</v>
      </c>
      <c r="AR6" s="229">
        <v>4</v>
      </c>
      <c r="AS6" s="229">
        <v>3.2</v>
      </c>
      <c r="AT6" s="229">
        <v>1.7999999999999998</v>
      </c>
      <c r="AU6" s="229">
        <v>1.5999999999999996</v>
      </c>
      <c r="AV6" s="229">
        <v>3.3999999999999995</v>
      </c>
      <c r="AW6" s="229">
        <v>3.3000000000000007</v>
      </c>
      <c r="AX6" s="229">
        <v>1.6999999999999984</v>
      </c>
      <c r="AY6" s="229"/>
    </row>
    <row r="7" spans="1:51" s="230" customFormat="1" ht="13.5">
      <c r="A7" s="228" t="s">
        <v>150</v>
      </c>
      <c r="B7" s="229">
        <v>0</v>
      </c>
      <c r="C7" s="229">
        <v>0</v>
      </c>
      <c r="D7" s="229">
        <v>0</v>
      </c>
      <c r="E7" s="229">
        <v>0</v>
      </c>
      <c r="F7" s="229">
        <v>0</v>
      </c>
      <c r="G7" s="229">
        <v>0</v>
      </c>
      <c r="H7" s="229">
        <v>0</v>
      </c>
      <c r="I7" s="229">
        <v>0</v>
      </c>
      <c r="J7" s="229">
        <v>0</v>
      </c>
      <c r="K7" s="229">
        <v>0</v>
      </c>
      <c r="L7" s="229">
        <v>0</v>
      </c>
      <c r="M7" s="229">
        <v>0</v>
      </c>
      <c r="N7" s="229">
        <v>0</v>
      </c>
      <c r="O7" s="229">
        <v>0</v>
      </c>
      <c r="P7" s="229">
        <v>0</v>
      </c>
      <c r="Q7" s="229">
        <v>0</v>
      </c>
      <c r="R7" s="229">
        <v>0</v>
      </c>
      <c r="S7" s="229">
        <v>0</v>
      </c>
      <c r="T7" s="229">
        <v>0</v>
      </c>
      <c r="U7" s="229">
        <v>0</v>
      </c>
      <c r="V7" s="229">
        <v>0</v>
      </c>
      <c r="W7" s="229">
        <v>0</v>
      </c>
      <c r="X7" s="229">
        <v>0</v>
      </c>
      <c r="Y7" s="229"/>
      <c r="Z7" s="235"/>
      <c r="AA7" s="228" t="s">
        <v>150</v>
      </c>
      <c r="AB7" s="229">
        <v>0</v>
      </c>
      <c r="AC7" s="229">
        <v>0</v>
      </c>
      <c r="AD7" s="229">
        <v>0</v>
      </c>
      <c r="AE7" s="229">
        <v>0</v>
      </c>
      <c r="AF7" s="229">
        <v>0</v>
      </c>
      <c r="AG7" s="229">
        <v>0</v>
      </c>
      <c r="AH7" s="229">
        <v>0</v>
      </c>
      <c r="AI7" s="229">
        <v>0</v>
      </c>
      <c r="AJ7" s="229">
        <v>0</v>
      </c>
      <c r="AK7" s="229">
        <v>0</v>
      </c>
      <c r="AL7" s="229">
        <v>0</v>
      </c>
      <c r="AM7" s="229">
        <v>0</v>
      </c>
      <c r="AN7" s="229">
        <v>0</v>
      </c>
      <c r="AO7" s="229">
        <v>0</v>
      </c>
      <c r="AP7" s="229">
        <v>0</v>
      </c>
      <c r="AQ7" s="229">
        <v>0</v>
      </c>
      <c r="AR7" s="229">
        <v>0</v>
      </c>
      <c r="AS7" s="229">
        <v>0</v>
      </c>
      <c r="AT7" s="229">
        <v>0</v>
      </c>
      <c r="AU7" s="229">
        <v>0</v>
      </c>
      <c r="AV7" s="229">
        <v>0</v>
      </c>
      <c r="AW7" s="229">
        <v>0</v>
      </c>
      <c r="AX7" s="229">
        <v>0</v>
      </c>
      <c r="AY7" s="229"/>
    </row>
    <row r="8" spans="1:51" s="230" customFormat="1" ht="13.5">
      <c r="A8" s="232" t="s">
        <v>151</v>
      </c>
      <c r="B8" s="233">
        <v>2.4785571601757512</v>
      </c>
      <c r="C8" s="233">
        <v>5.2396434191705445</v>
      </c>
      <c r="D8" s="233">
        <v>-8.303830678421045</v>
      </c>
      <c r="E8" s="233">
        <v>-6.4999999999999964</v>
      </c>
      <c r="F8" s="233">
        <v>-11.599999999999998</v>
      </c>
      <c r="G8" s="233">
        <v>-38.29999999999999</v>
      </c>
      <c r="H8" s="233">
        <v>-46.300000000000004</v>
      </c>
      <c r="I8" s="233">
        <v>-56.5</v>
      </c>
      <c r="J8" s="233">
        <v>-8.100000000000001</v>
      </c>
      <c r="K8" s="233">
        <v>-11.1</v>
      </c>
      <c r="L8" s="233">
        <v>-11.800000000000004</v>
      </c>
      <c r="M8" s="233">
        <v>-8.899999999999999</v>
      </c>
      <c r="N8" s="233">
        <v>-7.3</v>
      </c>
      <c r="O8" s="233">
        <v>-6.6000000000000005</v>
      </c>
      <c r="P8" s="233">
        <v>6.700000000000008</v>
      </c>
      <c r="Q8" s="233">
        <v>5.299999999999992</v>
      </c>
      <c r="R8" s="233">
        <v>-6.000000000000002</v>
      </c>
      <c r="S8" s="233">
        <v>-11.400000000000002</v>
      </c>
      <c r="T8" s="233">
        <v>-12.799999999999997</v>
      </c>
      <c r="U8" s="233">
        <v>-6.899999999999993</v>
      </c>
      <c r="V8" s="233">
        <v>-2.7</v>
      </c>
      <c r="W8" s="233">
        <v>5.400000000000003</v>
      </c>
      <c r="X8" s="233">
        <v>27.4</v>
      </c>
      <c r="Y8" s="233"/>
      <c r="Z8" s="235"/>
      <c r="AA8" s="232" t="s">
        <v>151</v>
      </c>
      <c r="AB8" s="233">
        <v>2.4785571601757512</v>
      </c>
      <c r="AC8" s="233">
        <v>2.7610862589947933</v>
      </c>
      <c r="AD8" s="233">
        <v>-13.54347409759159</v>
      </c>
      <c r="AE8" s="233">
        <v>1.8038306784210487</v>
      </c>
      <c r="AF8" s="233">
        <v>-11.599999999999998</v>
      </c>
      <c r="AG8" s="233">
        <v>-26.699999999999992</v>
      </c>
      <c r="AH8" s="233">
        <v>-8.000000000000014</v>
      </c>
      <c r="AI8" s="233">
        <v>-10.199999999999996</v>
      </c>
      <c r="AJ8" s="233">
        <v>-8.100000000000001</v>
      </c>
      <c r="AK8" s="233">
        <v>-2.9999999999999982</v>
      </c>
      <c r="AL8" s="233">
        <v>-0.7000000000000046</v>
      </c>
      <c r="AM8" s="233">
        <v>2.9000000000000057</v>
      </c>
      <c r="AN8" s="233">
        <v>-7.3</v>
      </c>
      <c r="AO8" s="233">
        <v>0.6999999999999993</v>
      </c>
      <c r="AP8" s="233">
        <v>13.300000000000008</v>
      </c>
      <c r="AQ8" s="233">
        <v>-1.4000000000000163</v>
      </c>
      <c r="AR8" s="233">
        <v>-6.000000000000002</v>
      </c>
      <c r="AS8" s="233">
        <v>-5.400000000000001</v>
      </c>
      <c r="AT8" s="233">
        <v>-1.399999999999995</v>
      </c>
      <c r="AU8" s="233">
        <v>5.900000000000004</v>
      </c>
      <c r="AV8" s="233">
        <v>-2.7</v>
      </c>
      <c r="AW8" s="233">
        <v>8.100000000000003</v>
      </c>
      <c r="AX8" s="233">
        <v>22</v>
      </c>
      <c r="AY8" s="233"/>
    </row>
    <row r="9" spans="1:51" s="230" customFormat="1" ht="13.5">
      <c r="A9" s="228" t="s">
        <v>152</v>
      </c>
      <c r="B9" s="229">
        <v>-22.450905245027506</v>
      </c>
      <c r="C9" s="229">
        <v>-48.13671249260999</v>
      </c>
      <c r="D9" s="229">
        <v>-74.47130126042501</v>
      </c>
      <c r="E9" s="229">
        <v>-106.5112292772736</v>
      </c>
      <c r="F9" s="229">
        <v>-23.5</v>
      </c>
      <c r="G9" s="229">
        <v>-50.2</v>
      </c>
      <c r="H9" s="229">
        <v>-80.99999999999999</v>
      </c>
      <c r="I9" s="229">
        <v>-113.8</v>
      </c>
      <c r="J9" s="229">
        <v>-28.199999999999996</v>
      </c>
      <c r="K9" s="229">
        <v>-60.10000000000001</v>
      </c>
      <c r="L9" s="229">
        <v>-87.2</v>
      </c>
      <c r="M9" s="229">
        <v>-118.2</v>
      </c>
      <c r="N9" s="229">
        <v>-27</v>
      </c>
      <c r="O9" s="229">
        <v>-55.7</v>
      </c>
      <c r="P9" s="229">
        <v>-85.5</v>
      </c>
      <c r="Q9" s="229">
        <v>-117.1</v>
      </c>
      <c r="R9" s="229">
        <v>-27.300000000000004</v>
      </c>
      <c r="S9" s="229">
        <v>-57.699999999999996</v>
      </c>
      <c r="T9" s="229">
        <v>-86.89999999999999</v>
      </c>
      <c r="U9" s="229">
        <v>-116.5</v>
      </c>
      <c r="V9" s="229">
        <v>-27.900000000000002</v>
      </c>
      <c r="W9" s="229">
        <v>-59.300000000000004</v>
      </c>
      <c r="X9" s="229">
        <v>-90.30000000000001</v>
      </c>
      <c r="Y9" s="229"/>
      <c r="Z9" s="235"/>
      <c r="AA9" s="228" t="s">
        <v>152</v>
      </c>
      <c r="AB9" s="229">
        <v>-18.350905245027505</v>
      </c>
      <c r="AC9" s="229">
        <v>-25.68580724758248</v>
      </c>
      <c r="AD9" s="229">
        <v>-26.33458876781502</v>
      </c>
      <c r="AE9" s="229">
        <v>-32.03992801684859</v>
      </c>
      <c r="AF9" s="229">
        <v>-23.5</v>
      </c>
      <c r="AG9" s="229">
        <v>-26.700000000000003</v>
      </c>
      <c r="AH9" s="229">
        <v>-30.799999999999983</v>
      </c>
      <c r="AI9" s="229">
        <v>-32.80000000000001</v>
      </c>
      <c r="AJ9" s="229">
        <v>-28.199999999999996</v>
      </c>
      <c r="AK9" s="229">
        <v>-31.900000000000013</v>
      </c>
      <c r="AL9" s="229">
        <v>-27.099999999999994</v>
      </c>
      <c r="AM9" s="229">
        <v>-31</v>
      </c>
      <c r="AN9" s="229">
        <v>-27</v>
      </c>
      <c r="AO9" s="229">
        <v>-28.700000000000003</v>
      </c>
      <c r="AP9" s="229">
        <v>-29.799999999999997</v>
      </c>
      <c r="AQ9" s="229">
        <v>-31.599999999999994</v>
      </c>
      <c r="AR9" s="229">
        <v>-27.300000000000004</v>
      </c>
      <c r="AS9" s="229">
        <v>-30.39999999999999</v>
      </c>
      <c r="AT9" s="229">
        <v>-29.199999999999996</v>
      </c>
      <c r="AU9" s="229">
        <v>-29.60000000000001</v>
      </c>
      <c r="AV9" s="229">
        <v>-27.900000000000002</v>
      </c>
      <c r="AW9" s="229">
        <v>-31.400000000000002</v>
      </c>
      <c r="AX9" s="229">
        <v>-31.000000000000007</v>
      </c>
      <c r="AY9" s="229"/>
    </row>
    <row r="10" spans="1:51" s="230" customFormat="1" ht="13.5">
      <c r="A10" s="228" t="s">
        <v>153</v>
      </c>
      <c r="B10" s="229">
        <v>-11.404465194604992</v>
      </c>
      <c r="C10" s="229">
        <v>-27.46397406037</v>
      </c>
      <c r="D10" s="229">
        <v>-41.01798783796501</v>
      </c>
      <c r="E10" s="229">
        <v>-55.699999999999996</v>
      </c>
      <c r="F10" s="229">
        <v>-9.4</v>
      </c>
      <c r="G10" s="229">
        <v>-20.3</v>
      </c>
      <c r="H10" s="229">
        <v>-33.4</v>
      </c>
      <c r="I10" s="229">
        <v>-52.400000000000006</v>
      </c>
      <c r="J10" s="229">
        <v>-13.100000000000001</v>
      </c>
      <c r="K10" s="229">
        <v>-20.8</v>
      </c>
      <c r="L10" s="229">
        <v>-37.2</v>
      </c>
      <c r="M10" s="229">
        <v>-55.1</v>
      </c>
      <c r="N10" s="229">
        <v>-11.4</v>
      </c>
      <c r="O10" s="229">
        <v>-25.6</v>
      </c>
      <c r="P10" s="229">
        <v>-41.8</v>
      </c>
      <c r="Q10" s="229">
        <v>-60.5</v>
      </c>
      <c r="R10" s="229">
        <v>-10.9</v>
      </c>
      <c r="S10" s="229">
        <v>-22.3</v>
      </c>
      <c r="T10" s="229">
        <v>-37.7</v>
      </c>
      <c r="U10" s="229">
        <v>-56.3</v>
      </c>
      <c r="V10" s="229">
        <v>-8.8</v>
      </c>
      <c r="W10" s="229">
        <v>-18.2</v>
      </c>
      <c r="X10" s="229">
        <v>-26.7</v>
      </c>
      <c r="Y10" s="229"/>
      <c r="Z10" s="235"/>
      <c r="AA10" s="228" t="s">
        <v>153</v>
      </c>
      <c r="AB10" s="229">
        <v>-15.504465194604991</v>
      </c>
      <c r="AC10" s="229">
        <v>-16.059508865765007</v>
      </c>
      <c r="AD10" s="229">
        <v>-13.55401377759501</v>
      </c>
      <c r="AE10" s="229">
        <v>-14.682012162034987</v>
      </c>
      <c r="AF10" s="229">
        <v>-9.4</v>
      </c>
      <c r="AG10" s="229">
        <v>-10.9</v>
      </c>
      <c r="AH10" s="229">
        <v>-13.099999999999998</v>
      </c>
      <c r="AI10" s="229">
        <v>-19.000000000000007</v>
      </c>
      <c r="AJ10" s="229">
        <v>-13.100000000000001</v>
      </c>
      <c r="AK10" s="229">
        <v>-7.699999999999999</v>
      </c>
      <c r="AL10" s="229">
        <v>-16.400000000000002</v>
      </c>
      <c r="AM10" s="229">
        <v>-17.9</v>
      </c>
      <c r="AN10" s="229">
        <v>-11.4</v>
      </c>
      <c r="AO10" s="229">
        <v>-14.200000000000001</v>
      </c>
      <c r="AP10" s="229">
        <v>-16.199999999999996</v>
      </c>
      <c r="AQ10" s="229">
        <v>-18.700000000000003</v>
      </c>
      <c r="AR10" s="229">
        <v>-10.9</v>
      </c>
      <c r="AS10" s="229">
        <v>-11.4</v>
      </c>
      <c r="AT10" s="229">
        <v>-15.400000000000002</v>
      </c>
      <c r="AU10" s="229">
        <v>-18.599999999999994</v>
      </c>
      <c r="AV10" s="229">
        <v>-8.8</v>
      </c>
      <c r="AW10" s="229">
        <v>-9.399999999999999</v>
      </c>
      <c r="AX10" s="229">
        <v>-8.5</v>
      </c>
      <c r="AY10" s="229"/>
    </row>
    <row r="11" spans="1:51" s="230" customFormat="1" ht="13.5">
      <c r="A11" s="232" t="s">
        <v>154</v>
      </c>
      <c r="B11" s="233">
        <v>-33.855370439632495</v>
      </c>
      <c r="C11" s="233">
        <v>-75.60068655298</v>
      </c>
      <c r="D11" s="233">
        <v>-115.48928909839002</v>
      </c>
      <c r="E11" s="233">
        <v>-162.2112292772736</v>
      </c>
      <c r="F11" s="233">
        <v>-32.9</v>
      </c>
      <c r="G11" s="233">
        <v>-70.5</v>
      </c>
      <c r="H11" s="233">
        <v>-114.39999999999998</v>
      </c>
      <c r="I11" s="233">
        <v>-166.2</v>
      </c>
      <c r="J11" s="233">
        <v>-41.3</v>
      </c>
      <c r="K11" s="233">
        <v>-80.9</v>
      </c>
      <c r="L11" s="233">
        <v>-124.4</v>
      </c>
      <c r="M11" s="233">
        <v>-173.3</v>
      </c>
      <c r="N11" s="233">
        <v>-38.4</v>
      </c>
      <c r="O11" s="233">
        <v>-81.30000000000001</v>
      </c>
      <c r="P11" s="233">
        <v>-127.3</v>
      </c>
      <c r="Q11" s="233">
        <v>-177.6</v>
      </c>
      <c r="R11" s="233">
        <v>-38.2</v>
      </c>
      <c r="S11" s="233">
        <v>-80</v>
      </c>
      <c r="T11" s="233">
        <v>-124.6</v>
      </c>
      <c r="U11" s="233">
        <v>-172.8</v>
      </c>
      <c r="V11" s="233">
        <v>-36.7</v>
      </c>
      <c r="W11" s="233">
        <v>-77.5</v>
      </c>
      <c r="X11" s="233">
        <v>-117.00000000000001</v>
      </c>
      <c r="Y11" s="233"/>
      <c r="Z11" s="235"/>
      <c r="AA11" s="232" t="s">
        <v>154</v>
      </c>
      <c r="AB11" s="233">
        <v>-33.855370439632495</v>
      </c>
      <c r="AC11" s="233">
        <v>-41.7453161133475</v>
      </c>
      <c r="AD11" s="233">
        <v>-39.88860254541002</v>
      </c>
      <c r="AE11" s="233">
        <v>-46.72194017888357</v>
      </c>
      <c r="AF11" s="233">
        <v>-32.9</v>
      </c>
      <c r="AG11" s="233">
        <v>-37.6</v>
      </c>
      <c r="AH11" s="233">
        <v>-43.89999999999998</v>
      </c>
      <c r="AI11" s="233">
        <v>-51.80000000000001</v>
      </c>
      <c r="AJ11" s="233">
        <v>-41.3</v>
      </c>
      <c r="AK11" s="233">
        <v>-39.60000000000001</v>
      </c>
      <c r="AL11" s="233">
        <v>-43.5</v>
      </c>
      <c r="AM11" s="233">
        <v>-48.900000000000006</v>
      </c>
      <c r="AN11" s="233">
        <v>-38.4</v>
      </c>
      <c r="AO11" s="233">
        <v>-42.90000000000001</v>
      </c>
      <c r="AP11" s="233">
        <v>-45.999999999999986</v>
      </c>
      <c r="AQ11" s="233">
        <v>-50.3</v>
      </c>
      <c r="AR11" s="233">
        <v>-38.2</v>
      </c>
      <c r="AS11" s="233">
        <v>-41.79999999999999</v>
      </c>
      <c r="AT11" s="233">
        <v>-44.599999999999994</v>
      </c>
      <c r="AU11" s="233">
        <v>-48.20000000000002</v>
      </c>
      <c r="AV11" s="233">
        <v>-36.7</v>
      </c>
      <c r="AW11" s="233">
        <v>-40.8</v>
      </c>
      <c r="AX11" s="233">
        <v>-39.50000000000001</v>
      </c>
      <c r="AY11" s="233"/>
    </row>
    <row r="12" spans="1:51" s="231" customFormat="1" ht="13.5">
      <c r="A12" s="234" t="s">
        <v>255</v>
      </c>
      <c r="B12" s="229">
        <v>0</v>
      </c>
      <c r="C12" s="229">
        <v>0</v>
      </c>
      <c r="D12" s="229">
        <v>0</v>
      </c>
      <c r="E12" s="229">
        <v>0</v>
      </c>
      <c r="F12" s="229">
        <v>0</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c r="Z12" s="235"/>
      <c r="AA12" s="234" t="s">
        <v>255</v>
      </c>
      <c r="AB12" s="229">
        <v>0</v>
      </c>
      <c r="AC12" s="229">
        <v>0</v>
      </c>
      <c r="AD12" s="229">
        <v>0</v>
      </c>
      <c r="AE12" s="229">
        <v>0</v>
      </c>
      <c r="AF12" s="229">
        <v>0</v>
      </c>
      <c r="AG12" s="229">
        <v>0</v>
      </c>
      <c r="AH12" s="229">
        <v>0</v>
      </c>
      <c r="AI12" s="229">
        <v>0</v>
      </c>
      <c r="AJ12" s="229">
        <v>0</v>
      </c>
      <c r="AK12" s="229">
        <v>0</v>
      </c>
      <c r="AL12" s="229">
        <v>0</v>
      </c>
      <c r="AM12" s="229">
        <v>0</v>
      </c>
      <c r="AN12" s="229">
        <v>0</v>
      </c>
      <c r="AO12" s="229">
        <v>0</v>
      </c>
      <c r="AP12" s="229">
        <v>0</v>
      </c>
      <c r="AQ12" s="229">
        <v>0</v>
      </c>
      <c r="AR12" s="229">
        <v>0</v>
      </c>
      <c r="AS12" s="229">
        <v>0</v>
      </c>
      <c r="AT12" s="229">
        <v>0</v>
      </c>
      <c r="AU12" s="229">
        <v>0</v>
      </c>
      <c r="AV12" s="229">
        <v>0</v>
      </c>
      <c r="AW12" s="229">
        <v>0</v>
      </c>
      <c r="AX12" s="229">
        <v>0</v>
      </c>
      <c r="AY12" s="229"/>
    </row>
    <row r="13" spans="1:51" s="230" customFormat="1" ht="13.5">
      <c r="A13" s="228" t="s">
        <v>155</v>
      </c>
      <c r="B13" s="229">
        <v>-3.1</v>
      </c>
      <c r="C13" s="229">
        <v>-7.8</v>
      </c>
      <c r="D13" s="229">
        <v>-10.6</v>
      </c>
      <c r="E13" s="229">
        <v>-13.4</v>
      </c>
      <c r="F13" s="229">
        <v>-3.3</v>
      </c>
      <c r="G13" s="229">
        <v>-6.3</v>
      </c>
      <c r="H13" s="229">
        <v>-9.1</v>
      </c>
      <c r="I13" s="229">
        <v>-12</v>
      </c>
      <c r="J13" s="229">
        <v>-2.4</v>
      </c>
      <c r="K13" s="229">
        <v>-4.9</v>
      </c>
      <c r="L13" s="229">
        <v>-5.7</v>
      </c>
      <c r="M13" s="229">
        <v>-7.2</v>
      </c>
      <c r="N13" s="229">
        <v>-2.2</v>
      </c>
      <c r="O13" s="229">
        <v>-3.3</v>
      </c>
      <c r="P13" s="229">
        <v>-5.1000000000000005</v>
      </c>
      <c r="Q13" s="229">
        <v>-9</v>
      </c>
      <c r="R13" s="229">
        <v>-2.2</v>
      </c>
      <c r="S13" s="229">
        <v>-3.8</v>
      </c>
      <c r="T13" s="229">
        <v>-6.3</v>
      </c>
      <c r="U13" s="229">
        <v>-9.7</v>
      </c>
      <c r="V13" s="229">
        <v>-3.2</v>
      </c>
      <c r="W13" s="229">
        <v>-6</v>
      </c>
      <c r="X13" s="229">
        <v>-8.600000000000001</v>
      </c>
      <c r="Y13" s="229"/>
      <c r="Z13" s="235"/>
      <c r="AA13" s="228" t="s">
        <v>155</v>
      </c>
      <c r="AB13" s="229">
        <v>-4.1</v>
      </c>
      <c r="AC13" s="229">
        <v>-4.699999999999999</v>
      </c>
      <c r="AD13" s="229">
        <v>-2.8</v>
      </c>
      <c r="AE13" s="229">
        <v>-2.8000000000000007</v>
      </c>
      <c r="AF13" s="229">
        <v>-3.3</v>
      </c>
      <c r="AG13" s="229">
        <v>-3</v>
      </c>
      <c r="AH13" s="229">
        <v>-2.8</v>
      </c>
      <c r="AI13" s="229">
        <v>-2.9000000000000004</v>
      </c>
      <c r="AJ13" s="229">
        <v>-2.4</v>
      </c>
      <c r="AK13" s="229">
        <v>-2.5000000000000004</v>
      </c>
      <c r="AL13" s="229">
        <v>-0.7999999999999998</v>
      </c>
      <c r="AM13" s="229">
        <v>-1.5</v>
      </c>
      <c r="AN13" s="229">
        <v>-2.2</v>
      </c>
      <c r="AO13" s="229">
        <v>-1.0999999999999996</v>
      </c>
      <c r="AP13" s="229">
        <v>-1.8000000000000007</v>
      </c>
      <c r="AQ13" s="229">
        <v>-3.8999999999999995</v>
      </c>
      <c r="AR13" s="229">
        <v>-2.2</v>
      </c>
      <c r="AS13" s="229">
        <v>-1.5999999999999996</v>
      </c>
      <c r="AT13" s="229">
        <v>-2.5</v>
      </c>
      <c r="AU13" s="229">
        <v>-3.3999999999999995</v>
      </c>
      <c r="AV13" s="229">
        <v>-3.2</v>
      </c>
      <c r="AW13" s="229">
        <v>-2.8</v>
      </c>
      <c r="AX13" s="229">
        <v>-2.6000000000000014</v>
      </c>
      <c r="AY13" s="229"/>
    </row>
    <row r="14" spans="1:51" s="230" customFormat="1" ht="13.5">
      <c r="A14" s="228" t="s">
        <v>156</v>
      </c>
      <c r="B14" s="229">
        <v>-1</v>
      </c>
      <c r="C14" s="229">
        <v>-0.9</v>
      </c>
      <c r="D14" s="229">
        <v>-1.4</v>
      </c>
      <c r="E14" s="229">
        <v>-1.4</v>
      </c>
      <c r="F14" s="229">
        <v>-5.9</v>
      </c>
      <c r="G14" s="229">
        <v>-3</v>
      </c>
      <c r="H14" s="229">
        <v>-2.4000000000000004</v>
      </c>
      <c r="I14" s="229">
        <v>-4</v>
      </c>
      <c r="J14" s="229">
        <v>-1.2</v>
      </c>
      <c r="K14" s="229">
        <v>-0.8</v>
      </c>
      <c r="L14" s="229">
        <v>-0.1</v>
      </c>
      <c r="M14" s="229">
        <v>-0.30000000000000004</v>
      </c>
      <c r="N14" s="229">
        <v>0.30000000000000004</v>
      </c>
      <c r="O14" s="229">
        <v>-0.6</v>
      </c>
      <c r="P14" s="229">
        <v>-2.7</v>
      </c>
      <c r="Q14" s="229">
        <v>0.1</v>
      </c>
      <c r="R14" s="229">
        <v>-0.10000000000000009</v>
      </c>
      <c r="S14" s="229">
        <v>-0.1</v>
      </c>
      <c r="T14" s="229">
        <v>0.4</v>
      </c>
      <c r="U14" s="229">
        <v>-5.6000000000000005</v>
      </c>
      <c r="V14" s="229">
        <v>-1.3</v>
      </c>
      <c r="W14" s="229">
        <v>-8</v>
      </c>
      <c r="X14" s="229">
        <v>-7.4</v>
      </c>
      <c r="Y14" s="229"/>
      <c r="Z14" s="235"/>
      <c r="AA14" s="228" t="s">
        <v>156</v>
      </c>
      <c r="AB14" s="229">
        <v>0</v>
      </c>
      <c r="AC14" s="229">
        <v>0.09999999999999998</v>
      </c>
      <c r="AD14" s="229">
        <v>-0.4999999999999999</v>
      </c>
      <c r="AE14" s="229">
        <v>0</v>
      </c>
      <c r="AF14" s="229">
        <v>-5.9</v>
      </c>
      <c r="AG14" s="229">
        <v>2.9000000000000004</v>
      </c>
      <c r="AH14" s="229">
        <v>0.5999999999999996</v>
      </c>
      <c r="AI14" s="229">
        <v>-1.5999999999999996</v>
      </c>
      <c r="AJ14" s="229">
        <v>-1.2</v>
      </c>
      <c r="AK14" s="229">
        <v>0.3999999999999999</v>
      </c>
      <c r="AL14" s="229">
        <v>0.7000000000000001</v>
      </c>
      <c r="AM14" s="229">
        <v>-0.20000000000000004</v>
      </c>
      <c r="AN14" s="229">
        <v>0.30000000000000004</v>
      </c>
      <c r="AO14" s="229">
        <v>-0.9</v>
      </c>
      <c r="AP14" s="229">
        <v>-2.1</v>
      </c>
      <c r="AQ14" s="229">
        <v>2.8000000000000003</v>
      </c>
      <c r="AR14" s="229">
        <v>-0.10000000000000009</v>
      </c>
      <c r="AS14" s="229">
        <v>0</v>
      </c>
      <c r="AT14" s="229">
        <v>0.5</v>
      </c>
      <c r="AU14" s="229">
        <v>-6.000000000000001</v>
      </c>
      <c r="AV14" s="229">
        <v>-1.3</v>
      </c>
      <c r="AW14" s="229">
        <v>-6.7</v>
      </c>
      <c r="AX14" s="229">
        <v>0.5999999999999996</v>
      </c>
      <c r="AY14" s="229"/>
    </row>
    <row r="15" spans="1:51" s="230" customFormat="1" ht="13.5">
      <c r="A15" s="228" t="s">
        <v>157</v>
      </c>
      <c r="B15" s="229">
        <v>0</v>
      </c>
      <c r="C15" s="229">
        <v>-66.4</v>
      </c>
      <c r="D15" s="229">
        <v>-85.8</v>
      </c>
      <c r="E15" s="229">
        <v>-92.3</v>
      </c>
      <c r="F15" s="229">
        <v>-4.8</v>
      </c>
      <c r="G15" s="229">
        <v>-56.3</v>
      </c>
      <c r="H15" s="229">
        <v>-80.2</v>
      </c>
      <c r="I15" s="229">
        <v>-103</v>
      </c>
      <c r="J15" s="229">
        <v>-5.1</v>
      </c>
      <c r="K15" s="229">
        <v>-10.5</v>
      </c>
      <c r="L15" s="229">
        <v>-38.7</v>
      </c>
      <c r="M15" s="229">
        <v>-49.3</v>
      </c>
      <c r="N15" s="229">
        <v>0</v>
      </c>
      <c r="O15" s="229">
        <v>-11.3</v>
      </c>
      <c r="P15" s="229">
        <v>-37.2</v>
      </c>
      <c r="Q15" s="229">
        <v>-54.800000000000004</v>
      </c>
      <c r="R15" s="229">
        <v>0.1</v>
      </c>
      <c r="S15" s="229">
        <v>-11.8</v>
      </c>
      <c r="T15" s="229">
        <v>-52.5</v>
      </c>
      <c r="U15" s="229">
        <v>-64.3</v>
      </c>
      <c r="V15" s="229">
        <v>0</v>
      </c>
      <c r="W15" s="229">
        <v>-17.9</v>
      </c>
      <c r="X15" s="229">
        <v>-60.4</v>
      </c>
      <c r="Y15" s="229"/>
      <c r="Z15" s="235"/>
      <c r="AA15" s="228" t="s">
        <v>157</v>
      </c>
      <c r="AB15" s="229">
        <v>0</v>
      </c>
      <c r="AC15" s="229">
        <v>-66.4</v>
      </c>
      <c r="AD15" s="229">
        <v>-19.39999999999999</v>
      </c>
      <c r="AE15" s="229">
        <v>-6.5</v>
      </c>
      <c r="AF15" s="229">
        <v>-4.8</v>
      </c>
      <c r="AG15" s="229">
        <v>-51.5</v>
      </c>
      <c r="AH15" s="229">
        <v>-23.900000000000006</v>
      </c>
      <c r="AI15" s="229">
        <v>-22.799999999999997</v>
      </c>
      <c r="AJ15" s="229">
        <v>-5.1</v>
      </c>
      <c r="AK15" s="229">
        <v>-5.4</v>
      </c>
      <c r="AL15" s="229">
        <v>-28.200000000000003</v>
      </c>
      <c r="AM15" s="229">
        <v>-10.599999999999994</v>
      </c>
      <c r="AN15" s="229">
        <v>0</v>
      </c>
      <c r="AO15" s="229">
        <v>-11.3</v>
      </c>
      <c r="AP15" s="229">
        <v>-25.900000000000002</v>
      </c>
      <c r="AQ15" s="229">
        <v>-17.6</v>
      </c>
      <c r="AR15" s="229">
        <v>0.1</v>
      </c>
      <c r="AS15" s="229">
        <v>-11.9</v>
      </c>
      <c r="AT15" s="229">
        <v>-40.7</v>
      </c>
      <c r="AU15" s="229">
        <v>-11.799999999999997</v>
      </c>
      <c r="AV15" s="229">
        <v>0</v>
      </c>
      <c r="AW15" s="229">
        <v>-17.9</v>
      </c>
      <c r="AX15" s="229">
        <v>-42.5</v>
      </c>
      <c r="AY15" s="229"/>
    </row>
    <row r="16" spans="1:51" s="230" customFormat="1" ht="13.5">
      <c r="A16" s="232" t="s">
        <v>158</v>
      </c>
      <c r="B16" s="233">
        <v>-35.47681327945674</v>
      </c>
      <c r="C16" s="233">
        <v>-145.46104313380945</v>
      </c>
      <c r="D16" s="233">
        <v>-221.59311977681108</v>
      </c>
      <c r="E16" s="233">
        <v>-275.8112292772736</v>
      </c>
      <c r="F16" s="233">
        <v>-58.49999999999999</v>
      </c>
      <c r="G16" s="233">
        <v>-174.39999999999998</v>
      </c>
      <c r="H16" s="233">
        <v>-252.39999999999998</v>
      </c>
      <c r="I16" s="233">
        <v>-341.7</v>
      </c>
      <c r="J16" s="233">
        <v>-58.1</v>
      </c>
      <c r="K16" s="233">
        <v>-108.2</v>
      </c>
      <c r="L16" s="233">
        <v>-180.7</v>
      </c>
      <c r="M16" s="233">
        <v>-239</v>
      </c>
      <c r="N16" s="233">
        <v>-47.599999999999994</v>
      </c>
      <c r="O16" s="233">
        <v>-103.1</v>
      </c>
      <c r="P16" s="233">
        <v>-165.6</v>
      </c>
      <c r="Q16" s="233">
        <v>-236.00000000000003</v>
      </c>
      <c r="R16" s="233">
        <v>-46.400000000000006</v>
      </c>
      <c r="S16" s="233">
        <v>-107.1</v>
      </c>
      <c r="T16" s="233">
        <v>-195.79999999999998</v>
      </c>
      <c r="U16" s="233">
        <v>-259.3</v>
      </c>
      <c r="V16" s="233">
        <v>-43.900000000000006</v>
      </c>
      <c r="W16" s="233">
        <v>-104</v>
      </c>
      <c r="X16" s="233">
        <v>-166.00000000000003</v>
      </c>
      <c r="Y16" s="233"/>
      <c r="Z16" s="235"/>
      <c r="AA16" s="232" t="s">
        <v>158</v>
      </c>
      <c r="AB16" s="233">
        <v>-35.47681327945674</v>
      </c>
      <c r="AC16" s="233">
        <v>-109.98422985435272</v>
      </c>
      <c r="AD16" s="233">
        <v>-76.13207664300162</v>
      </c>
      <c r="AE16" s="233">
        <v>-54.2181095004625</v>
      </c>
      <c r="AF16" s="233">
        <v>-58.49999999999999</v>
      </c>
      <c r="AG16" s="233">
        <v>-115.89999999999998</v>
      </c>
      <c r="AH16" s="233">
        <v>-78</v>
      </c>
      <c r="AI16" s="233">
        <v>-89.30000000000001</v>
      </c>
      <c r="AJ16" s="233">
        <v>-58.1</v>
      </c>
      <c r="AK16" s="233">
        <v>-50.1</v>
      </c>
      <c r="AL16" s="233">
        <v>-72.49999999999999</v>
      </c>
      <c r="AM16" s="233">
        <v>-58.30000000000001</v>
      </c>
      <c r="AN16" s="233">
        <v>-47.599999999999994</v>
      </c>
      <c r="AO16" s="233">
        <v>-55.5</v>
      </c>
      <c r="AP16" s="233">
        <v>-62.5</v>
      </c>
      <c r="AQ16" s="233">
        <v>-70.40000000000003</v>
      </c>
      <c r="AR16" s="233">
        <v>-46.400000000000006</v>
      </c>
      <c r="AS16" s="233">
        <v>-60.69999999999999</v>
      </c>
      <c r="AT16" s="233">
        <v>-88.69999999999999</v>
      </c>
      <c r="AU16" s="233">
        <v>-63.50000000000003</v>
      </c>
      <c r="AV16" s="233">
        <v>-43.900000000000006</v>
      </c>
      <c r="AW16" s="233">
        <v>-60.099999999999994</v>
      </c>
      <c r="AX16" s="233">
        <v>-62.00000000000001</v>
      </c>
      <c r="AY16" s="233"/>
    </row>
    <row r="17" spans="1:51" s="230" customFormat="1" ht="15" customHeight="1">
      <c r="A17" s="228" t="s">
        <v>159</v>
      </c>
      <c r="B17" s="229">
        <v>13.289500913398998</v>
      </c>
      <c r="C17" s="229">
        <v>54.461275959509486</v>
      </c>
      <c r="D17" s="229">
        <v>82.97119431742009</v>
      </c>
      <c r="E17" s="229">
        <v>89.60000000000001</v>
      </c>
      <c r="F17" s="229">
        <v>21.7</v>
      </c>
      <c r="G17" s="229">
        <v>53.5</v>
      </c>
      <c r="H17" s="229">
        <v>76.1</v>
      </c>
      <c r="I17" s="229">
        <v>92</v>
      </c>
      <c r="J17" s="229">
        <v>20.7</v>
      </c>
      <c r="K17" s="229">
        <v>39.8</v>
      </c>
      <c r="L17" s="229">
        <v>62.199999999999996</v>
      </c>
      <c r="M17" s="229">
        <v>83.30000000000001</v>
      </c>
      <c r="N17" s="229">
        <v>21.6</v>
      </c>
      <c r="O17" s="229">
        <v>39.1</v>
      </c>
      <c r="P17" s="229">
        <v>51.599999999999994</v>
      </c>
      <c r="Q17" s="229">
        <v>70.6</v>
      </c>
      <c r="R17" s="229">
        <v>16.3</v>
      </c>
      <c r="S17" s="229">
        <v>31.9</v>
      </c>
      <c r="T17" s="229">
        <v>55.9</v>
      </c>
      <c r="U17" s="229">
        <v>76.3</v>
      </c>
      <c r="V17" s="229">
        <v>14.2</v>
      </c>
      <c r="W17" s="229">
        <v>32</v>
      </c>
      <c r="X17" s="229">
        <v>49.9</v>
      </c>
      <c r="Y17" s="229"/>
      <c r="Z17" s="235"/>
      <c r="AA17" s="228" t="s">
        <v>159</v>
      </c>
      <c r="AB17" s="229">
        <v>13.289500913398998</v>
      </c>
      <c r="AC17" s="229">
        <v>41.17177504611049</v>
      </c>
      <c r="AD17" s="229">
        <v>28.5099183579106</v>
      </c>
      <c r="AE17" s="229">
        <v>6.628805682579923</v>
      </c>
      <c r="AF17" s="229">
        <v>21.7</v>
      </c>
      <c r="AG17" s="229">
        <v>31.8</v>
      </c>
      <c r="AH17" s="229">
        <v>22.599999999999994</v>
      </c>
      <c r="AI17" s="229">
        <v>15.900000000000006</v>
      </c>
      <c r="AJ17" s="229">
        <v>20.7</v>
      </c>
      <c r="AK17" s="229">
        <v>19.099999999999998</v>
      </c>
      <c r="AL17" s="229">
        <v>22.4</v>
      </c>
      <c r="AM17" s="229">
        <v>21.100000000000016</v>
      </c>
      <c r="AN17" s="229">
        <v>21.6</v>
      </c>
      <c r="AO17" s="229">
        <v>17.5</v>
      </c>
      <c r="AP17" s="229">
        <v>12.499999999999993</v>
      </c>
      <c r="AQ17" s="229">
        <v>19</v>
      </c>
      <c r="AR17" s="229">
        <v>16.3</v>
      </c>
      <c r="AS17" s="229">
        <v>15.599999999999998</v>
      </c>
      <c r="AT17" s="229">
        <v>24</v>
      </c>
      <c r="AU17" s="229">
        <v>20.4</v>
      </c>
      <c r="AV17" s="229">
        <v>14.2</v>
      </c>
      <c r="AW17" s="229">
        <v>17.8</v>
      </c>
      <c r="AX17" s="229">
        <v>17.9</v>
      </c>
      <c r="AY17" s="229"/>
    </row>
    <row r="18" spans="1:51" s="230" customFormat="1" ht="15" customHeight="1">
      <c r="A18" s="228" t="s">
        <v>160</v>
      </c>
      <c r="B18" s="229">
        <v>-1.1</v>
      </c>
      <c r="C18" s="229">
        <v>-2</v>
      </c>
      <c r="D18" s="229">
        <v>-3.2</v>
      </c>
      <c r="E18" s="229">
        <v>-3.1</v>
      </c>
      <c r="F18" s="229">
        <v>-0.8</v>
      </c>
      <c r="G18" s="229">
        <v>-1.7</v>
      </c>
      <c r="H18" s="229">
        <v>-2.5</v>
      </c>
      <c r="I18" s="229">
        <v>7.9</v>
      </c>
      <c r="J18" s="229">
        <v>-1.1</v>
      </c>
      <c r="K18" s="229">
        <v>-1.8</v>
      </c>
      <c r="L18" s="229">
        <v>-2.3</v>
      </c>
      <c r="M18" s="229">
        <v>-3.2</v>
      </c>
      <c r="N18" s="229">
        <v>-1</v>
      </c>
      <c r="O18" s="229">
        <v>-1.8</v>
      </c>
      <c r="P18" s="229">
        <v>-2.3</v>
      </c>
      <c r="Q18" s="229">
        <v>-2.1</v>
      </c>
      <c r="R18" s="229">
        <v>-0.7</v>
      </c>
      <c r="S18" s="229">
        <v>-1.3</v>
      </c>
      <c r="T18" s="229">
        <v>-0.6</v>
      </c>
      <c r="U18" s="229">
        <v>-0.7</v>
      </c>
      <c r="V18" s="229">
        <v>-0.5</v>
      </c>
      <c r="W18" s="229">
        <v>-1.1</v>
      </c>
      <c r="X18" s="229">
        <v>-1.5</v>
      </c>
      <c r="Y18" s="229"/>
      <c r="Z18" s="235"/>
      <c r="AA18" s="228" t="s">
        <v>160</v>
      </c>
      <c r="AB18" s="229">
        <v>-1.1</v>
      </c>
      <c r="AC18" s="229">
        <v>-0.8999999999999999</v>
      </c>
      <c r="AD18" s="229">
        <v>-1.2000000000000002</v>
      </c>
      <c r="AE18" s="229">
        <v>0.10000000000000009</v>
      </c>
      <c r="AF18" s="229">
        <v>-0.8</v>
      </c>
      <c r="AG18" s="229">
        <v>-0.8999999999999999</v>
      </c>
      <c r="AH18" s="229">
        <v>-0.8</v>
      </c>
      <c r="AI18" s="229">
        <v>10.4</v>
      </c>
      <c r="AJ18" s="229">
        <v>-1.1</v>
      </c>
      <c r="AK18" s="229">
        <v>-0.7</v>
      </c>
      <c r="AL18" s="229">
        <v>-0.4999999999999998</v>
      </c>
      <c r="AM18" s="229">
        <v>-0.9000000000000004</v>
      </c>
      <c r="AN18" s="229">
        <v>-1</v>
      </c>
      <c r="AO18" s="229">
        <v>-0.8</v>
      </c>
      <c r="AP18" s="229">
        <v>-0.4999999999999998</v>
      </c>
      <c r="AQ18" s="229">
        <v>0.19999999999999973</v>
      </c>
      <c r="AR18" s="229">
        <v>-0.7</v>
      </c>
      <c r="AS18" s="229">
        <v>-0.6000000000000001</v>
      </c>
      <c r="AT18" s="229">
        <v>0.7000000000000001</v>
      </c>
      <c r="AU18" s="229">
        <v>-0.09999999999999998</v>
      </c>
      <c r="AV18" s="229">
        <v>-0.5</v>
      </c>
      <c r="AW18" s="229">
        <v>-0.6000000000000001</v>
      </c>
      <c r="AX18" s="229">
        <v>-0.3999999999999999</v>
      </c>
      <c r="AY18" s="229"/>
    </row>
    <row r="19" spans="1:51" s="230" customFormat="1" ht="15" customHeight="1">
      <c r="A19" s="236" t="s">
        <v>161</v>
      </c>
      <c r="B19" s="237">
        <v>-23.287312366057748</v>
      </c>
      <c r="C19" s="237">
        <v>-92.99976717429996</v>
      </c>
      <c r="D19" s="237">
        <v>-141.82192545939097</v>
      </c>
      <c r="E19" s="237">
        <v>-189.31122927727355</v>
      </c>
      <c r="F19" s="237">
        <v>-37.599999999999994</v>
      </c>
      <c r="G19" s="237">
        <v>-122.59999999999998</v>
      </c>
      <c r="H19" s="237">
        <v>-178.79999999999998</v>
      </c>
      <c r="I19" s="237">
        <v>-241.79999999999998</v>
      </c>
      <c r="J19" s="237">
        <v>-38.50000000000001</v>
      </c>
      <c r="K19" s="237">
        <v>-70.2</v>
      </c>
      <c r="L19" s="237">
        <v>-120.8</v>
      </c>
      <c r="M19" s="237">
        <v>-158.89999999999998</v>
      </c>
      <c r="N19" s="237">
        <v>-26.999999999999993</v>
      </c>
      <c r="O19" s="237">
        <v>-65.8</v>
      </c>
      <c r="P19" s="237">
        <v>-116.3</v>
      </c>
      <c r="Q19" s="237">
        <v>-167.50000000000003</v>
      </c>
      <c r="R19" s="237">
        <v>-30.800000000000004</v>
      </c>
      <c r="S19" s="237">
        <v>-76.49999999999999</v>
      </c>
      <c r="T19" s="237">
        <v>-140.49999999999997</v>
      </c>
      <c r="U19" s="237">
        <v>-183.7</v>
      </c>
      <c r="V19" s="237">
        <v>-30.200000000000006</v>
      </c>
      <c r="W19" s="237">
        <v>-73.1</v>
      </c>
      <c r="X19" s="237">
        <v>-117.60000000000002</v>
      </c>
      <c r="Y19" s="237"/>
      <c r="Z19" s="235"/>
      <c r="AA19" s="236" t="s">
        <v>161</v>
      </c>
      <c r="AB19" s="238">
        <v>-23.287312366057744</v>
      </c>
      <c r="AC19" s="238">
        <v>-69.71245480824221</v>
      </c>
      <c r="AD19" s="238">
        <v>-48.82215828509101</v>
      </c>
      <c r="AE19" s="238">
        <v>-47.489303817882586</v>
      </c>
      <c r="AF19" s="238">
        <v>-37.599999999999994</v>
      </c>
      <c r="AG19" s="238">
        <v>-84.99999999999999</v>
      </c>
      <c r="AH19" s="238">
        <v>-56.2</v>
      </c>
      <c r="AI19" s="238">
        <v>-63</v>
      </c>
      <c r="AJ19" s="238">
        <v>-38.50000000000001</v>
      </c>
      <c r="AK19" s="238">
        <v>-31.699999999999996</v>
      </c>
      <c r="AL19" s="238">
        <v>-50.599999999999994</v>
      </c>
      <c r="AM19" s="238">
        <v>-38.09999999999998</v>
      </c>
      <c r="AN19" s="238">
        <v>-26.999999999999993</v>
      </c>
      <c r="AO19" s="238">
        <v>-38.800000000000004</v>
      </c>
      <c r="AP19" s="238">
        <v>-50.5</v>
      </c>
      <c r="AQ19" s="238">
        <v>-51.20000000000003</v>
      </c>
      <c r="AR19" s="238">
        <v>-30.800000000000004</v>
      </c>
      <c r="AS19" s="237">
        <v>-45.699999999999996</v>
      </c>
      <c r="AT19" s="237">
        <v>-63.999999999999986</v>
      </c>
      <c r="AU19" s="237">
        <v>-43.20000000000002</v>
      </c>
      <c r="AV19" s="238">
        <v>-30.200000000000006</v>
      </c>
      <c r="AW19" s="237">
        <v>-42.89999999999999</v>
      </c>
      <c r="AX19" s="237">
        <v>-44.50000000000001</v>
      </c>
      <c r="AY19" s="237"/>
    </row>
    <row r="20" s="230" customFormat="1" ht="13.5">
      <c r="A20" s="239"/>
    </row>
    <row r="21" spans="1:26" s="231" customFormat="1" ht="15.75" customHeight="1">
      <c r="A21" s="228" t="s">
        <v>279</v>
      </c>
      <c r="B21" s="240">
        <v>2709.582</v>
      </c>
      <c r="C21" s="240">
        <v>2646.174</v>
      </c>
      <c r="D21" s="240">
        <v>2581.648</v>
      </c>
      <c r="E21" s="240">
        <v>2494.489</v>
      </c>
      <c r="F21" s="240">
        <v>2451.5</v>
      </c>
      <c r="G21" s="240">
        <v>2362.7</v>
      </c>
      <c r="H21" s="240">
        <v>2338.6</v>
      </c>
      <c r="I21" s="231">
        <v>2273.5</v>
      </c>
      <c r="J21" s="231">
        <v>2218.4</v>
      </c>
      <c r="K21" s="231">
        <v>2176.1</v>
      </c>
      <c r="L21" s="231">
        <v>2146.7999999999997</v>
      </c>
      <c r="M21" s="231">
        <v>2116.7</v>
      </c>
      <c r="N21" s="231">
        <v>2055.6</v>
      </c>
      <c r="O21" s="231">
        <v>2043.7</v>
      </c>
      <c r="P21" s="231">
        <v>1997</v>
      </c>
      <c r="Q21" s="231">
        <v>1951.6</v>
      </c>
      <c r="R21" s="231">
        <v>1908.9</v>
      </c>
      <c r="S21" s="231">
        <v>1883.1</v>
      </c>
      <c r="T21" s="231">
        <v>1835.4</v>
      </c>
      <c r="U21" s="231">
        <v>1819.9</v>
      </c>
      <c r="V21" s="231">
        <v>1806.2</v>
      </c>
      <c r="W21" s="231">
        <v>1799.6</v>
      </c>
      <c r="X21" s="231">
        <v>1785.4</v>
      </c>
      <c r="Z21" s="241"/>
    </row>
    <row r="22" spans="1:24" s="231" customFormat="1" ht="13.5">
      <c r="A22" s="242" t="s">
        <v>180</v>
      </c>
      <c r="B22" s="229">
        <v>7394.43937426</v>
      </c>
      <c r="C22" s="229">
        <v>6987</v>
      </c>
      <c r="D22" s="229">
        <v>9214.72546528</v>
      </c>
      <c r="E22" s="229">
        <v>8313</v>
      </c>
      <c r="F22" s="243">
        <v>8368.1</v>
      </c>
      <c r="G22" s="243">
        <v>6932</v>
      </c>
      <c r="H22" s="240">
        <v>7141.6</v>
      </c>
      <c r="I22" s="231">
        <v>7624.5</v>
      </c>
      <c r="J22" s="244">
        <v>6758.4</v>
      </c>
      <c r="K22" s="244">
        <v>6461.2</v>
      </c>
      <c r="L22" s="231">
        <v>6488.6</v>
      </c>
      <c r="M22" s="231">
        <v>6487.2</v>
      </c>
      <c r="N22" s="244">
        <v>6727.3</v>
      </c>
      <c r="O22" s="244">
        <v>6480.8</v>
      </c>
      <c r="P22" s="231">
        <v>6873</v>
      </c>
      <c r="Q22" s="231">
        <v>5550.5</v>
      </c>
      <c r="R22" s="231">
        <v>5654.7</v>
      </c>
      <c r="S22" s="231">
        <v>5631.2</v>
      </c>
      <c r="T22" s="231">
        <v>6041.9</v>
      </c>
      <c r="U22" s="231">
        <v>5611.4896601400005</v>
      </c>
      <c r="V22" s="231">
        <v>6336.9</v>
      </c>
      <c r="W22" s="231">
        <v>6173.1</v>
      </c>
      <c r="X22" s="231">
        <v>5760.303032610001</v>
      </c>
    </row>
    <row r="23" spans="1:24" ht="13.5">
      <c r="A23" s="245" t="s">
        <v>174</v>
      </c>
      <c r="B23" s="243">
        <v>4037.1000000000004</v>
      </c>
      <c r="C23" s="243">
        <v>4065.6000000000004</v>
      </c>
      <c r="D23" s="243">
        <v>4007.8999999999996</v>
      </c>
      <c r="E23" s="243">
        <v>4271.299999999999</v>
      </c>
      <c r="F23" s="243">
        <v>5092.7</v>
      </c>
      <c r="G23" s="243">
        <v>4902.9</v>
      </c>
      <c r="H23" s="243">
        <v>4268.4</v>
      </c>
      <c r="I23" s="224">
        <v>4315.8</v>
      </c>
      <c r="J23" s="244">
        <v>4256.336291377176</v>
      </c>
      <c r="K23" s="244">
        <v>3932.9</v>
      </c>
      <c r="L23" s="244">
        <v>3853.4</v>
      </c>
      <c r="M23" s="224">
        <v>4016</v>
      </c>
      <c r="N23" s="244">
        <v>3981.2</v>
      </c>
      <c r="O23" s="244">
        <v>3926.7</v>
      </c>
      <c r="P23" s="244">
        <v>3853.1</v>
      </c>
      <c r="Q23" s="224">
        <v>3504.680823065976</v>
      </c>
      <c r="R23" s="244">
        <v>3380.4</v>
      </c>
      <c r="S23" s="231">
        <v>3381.129080603225</v>
      </c>
      <c r="T23" s="244">
        <v>3237.728362111451</v>
      </c>
      <c r="U23" s="224">
        <v>3128.428565465211</v>
      </c>
      <c r="V23" s="244">
        <v>3205.3</v>
      </c>
      <c r="W23" s="244">
        <v>3165.454907980764</v>
      </c>
      <c r="X23" s="244">
        <v>3079.6732619708364</v>
      </c>
    </row>
    <row r="24" spans="1:25" ht="13.5">
      <c r="A24" s="228" t="s">
        <v>172</v>
      </c>
      <c r="B24" s="243">
        <v>709</v>
      </c>
      <c r="C24" s="243">
        <v>726</v>
      </c>
      <c r="D24" s="243">
        <v>739</v>
      </c>
      <c r="E24" s="243">
        <v>752</v>
      </c>
      <c r="F24" s="246">
        <v>763</v>
      </c>
      <c r="G24" s="246">
        <v>769</v>
      </c>
      <c r="H24" s="246">
        <v>777</v>
      </c>
      <c r="I24" s="247">
        <v>769</v>
      </c>
      <c r="J24" s="248">
        <v>875</v>
      </c>
      <c r="K24" s="248">
        <v>862</v>
      </c>
      <c r="L24" s="248">
        <v>787</v>
      </c>
      <c r="M24" s="247">
        <v>801</v>
      </c>
      <c r="N24" s="248">
        <v>793</v>
      </c>
      <c r="O24" s="248">
        <v>798</v>
      </c>
      <c r="P24" s="248">
        <v>809</v>
      </c>
      <c r="Q24" s="247">
        <v>810</v>
      </c>
      <c r="R24" s="247">
        <v>814</v>
      </c>
      <c r="S24" s="278">
        <v>807</v>
      </c>
      <c r="T24" s="247">
        <v>815</v>
      </c>
      <c r="U24" s="247">
        <v>817</v>
      </c>
      <c r="V24" s="247">
        <v>805</v>
      </c>
      <c r="W24" s="247">
        <v>799</v>
      </c>
      <c r="X24" s="248">
        <v>796</v>
      </c>
      <c r="Y24" s="247"/>
    </row>
    <row r="25" spans="1:8" ht="13.5">
      <c r="A25" s="228"/>
      <c r="B25" s="243"/>
      <c r="C25" s="243"/>
      <c r="D25" s="243"/>
      <c r="E25" s="224"/>
      <c r="F25" s="224"/>
      <c r="G25" s="224"/>
      <c r="H25" s="224"/>
    </row>
    <row r="26" spans="1:7" ht="13.5">
      <c r="A26" s="249"/>
      <c r="B26" s="243"/>
      <c r="C26" s="243"/>
      <c r="D26" s="243"/>
      <c r="E26" s="243"/>
      <c r="F26" s="243"/>
      <c r="G26" s="243"/>
    </row>
    <row r="29" ht="13.5">
      <c r="A29" s="252" t="s">
        <v>264</v>
      </c>
    </row>
    <row r="51" spans="1:8" ht="13.5" customHeight="1" hidden="1">
      <c r="A51" s="224" t="s">
        <v>28</v>
      </c>
      <c r="H51" s="244" t="s">
        <v>29</v>
      </c>
    </row>
    <row r="52" spans="1:6" ht="13.5" customHeight="1" hidden="1">
      <c r="A52" s="251" t="s">
        <v>12</v>
      </c>
      <c r="B52" s="229">
        <v>52.2</v>
      </c>
      <c r="C52" s="229">
        <v>99.4</v>
      </c>
      <c r="D52" s="229">
        <v>142.5</v>
      </c>
      <c r="E52" s="229">
        <v>177.9</v>
      </c>
      <c r="F52" s="229">
        <v>34.2</v>
      </c>
    </row>
    <row r="53" spans="1:6" ht="13.5" customHeight="1" hidden="1">
      <c r="A53" s="250" t="s">
        <v>13</v>
      </c>
      <c r="B53" s="229">
        <v>18.3</v>
      </c>
      <c r="C53" s="229">
        <v>29.7</v>
      </c>
      <c r="D53" s="229">
        <v>78.4</v>
      </c>
      <c r="E53" s="229">
        <v>99.8</v>
      </c>
      <c r="F53" s="229">
        <v>28.6</v>
      </c>
    </row>
    <row r="54" spans="1:6" ht="13.5" customHeight="1" hidden="1">
      <c r="A54" s="251" t="s">
        <v>14</v>
      </c>
      <c r="B54" s="229">
        <v>45.9</v>
      </c>
      <c r="C54" s="229">
        <v>121.4</v>
      </c>
      <c r="D54" s="229">
        <v>172.4</v>
      </c>
      <c r="E54" s="229">
        <v>219.2</v>
      </c>
      <c r="F54" s="229">
        <v>40.2</v>
      </c>
    </row>
    <row r="55" spans="1:6" ht="13.5" customHeight="1" hidden="1">
      <c r="A55" s="251" t="s">
        <v>253</v>
      </c>
      <c r="B55" s="229">
        <v>0</v>
      </c>
      <c r="C55" s="229">
        <v>0</v>
      </c>
      <c r="D55" s="229">
        <v>0</v>
      </c>
      <c r="E55" s="229">
        <v>0</v>
      </c>
      <c r="F55" s="229">
        <v>0</v>
      </c>
    </row>
    <row r="56" spans="1:6" ht="13.5" customHeight="1" hidden="1">
      <c r="A56" s="253" t="s">
        <v>15</v>
      </c>
      <c r="B56" s="254">
        <v>116.4</v>
      </c>
      <c r="C56" s="254">
        <v>250.5</v>
      </c>
      <c r="D56" s="254">
        <v>393.3</v>
      </c>
      <c r="E56" s="254">
        <v>496.9</v>
      </c>
      <c r="F56" s="254">
        <v>103</v>
      </c>
    </row>
    <row r="57" spans="1:6" ht="13.5" customHeight="1" hidden="1">
      <c r="A57" s="255" t="s">
        <v>16</v>
      </c>
      <c r="B57" s="229">
        <v>-36.6</v>
      </c>
      <c r="C57" s="229">
        <v>-80.7</v>
      </c>
      <c r="D57" s="229">
        <v>-123.5</v>
      </c>
      <c r="E57" s="229">
        <v>-172.5</v>
      </c>
      <c r="F57" s="229">
        <v>-37.6</v>
      </c>
    </row>
    <row r="58" spans="1:6" ht="13.5" customHeight="1" hidden="1">
      <c r="A58" s="255" t="s">
        <v>17</v>
      </c>
      <c r="B58" s="229">
        <v>-27</v>
      </c>
      <c r="C58" s="229">
        <v>-59.8</v>
      </c>
      <c r="D58" s="229">
        <v>-91.9</v>
      </c>
      <c r="E58" s="229">
        <v>-129.2</v>
      </c>
      <c r="F58" s="229">
        <v>-27.7</v>
      </c>
    </row>
    <row r="59" spans="1:6" ht="13.5" customHeight="1" hidden="1">
      <c r="A59" s="253" t="s">
        <v>18</v>
      </c>
      <c r="B59" s="254">
        <v>-63.6</v>
      </c>
      <c r="C59" s="254">
        <v>-140.5</v>
      </c>
      <c r="D59" s="254">
        <v>-215.4</v>
      </c>
      <c r="E59" s="254">
        <v>-301.7</v>
      </c>
      <c r="F59" s="254">
        <v>-65.3</v>
      </c>
    </row>
    <row r="60" spans="1:6" ht="13.5" customHeight="1" hidden="1">
      <c r="A60" s="250" t="s">
        <v>19</v>
      </c>
      <c r="B60" s="229">
        <v>0</v>
      </c>
      <c r="C60" s="229">
        <v>0</v>
      </c>
      <c r="D60" s="229">
        <v>0</v>
      </c>
      <c r="E60" s="244">
        <v>0</v>
      </c>
      <c r="F60" s="244">
        <v>0</v>
      </c>
    </row>
    <row r="61" spans="1:8" ht="13.5" customHeight="1" hidden="1">
      <c r="A61" s="251" t="s">
        <v>20</v>
      </c>
      <c r="B61" s="229">
        <v>-11.2</v>
      </c>
      <c r="C61" s="229">
        <v>-18.5</v>
      </c>
      <c r="D61" s="229">
        <v>-17.6</v>
      </c>
      <c r="E61" s="229">
        <v>-28.5</v>
      </c>
      <c r="F61" s="229">
        <v>5.8</v>
      </c>
      <c r="G61" s="224"/>
      <c r="H61" s="224"/>
    </row>
    <row r="62" spans="1:8" ht="27" customHeight="1" hidden="1">
      <c r="A62" s="255" t="s">
        <v>21</v>
      </c>
      <c r="B62" s="229">
        <v>-1.2</v>
      </c>
      <c r="C62" s="229">
        <v>-0.9</v>
      </c>
      <c r="D62" s="229">
        <v>-1.4</v>
      </c>
      <c r="E62" s="229">
        <v>-1.5</v>
      </c>
      <c r="F62" s="229">
        <v>-5.9</v>
      </c>
      <c r="G62" s="224"/>
      <c r="H62" s="224"/>
    </row>
    <row r="63" spans="1:8" ht="13.5" customHeight="1" hidden="1">
      <c r="A63" s="251" t="s">
        <v>22</v>
      </c>
      <c r="B63" s="229">
        <v>0</v>
      </c>
      <c r="C63" s="229">
        <v>0</v>
      </c>
      <c r="D63" s="229">
        <v>0</v>
      </c>
      <c r="E63" s="229"/>
      <c r="F63" s="229">
        <v>0</v>
      </c>
      <c r="G63" s="224"/>
      <c r="H63" s="224"/>
    </row>
    <row r="64" spans="1:8" ht="13.5" customHeight="1" hidden="1">
      <c r="A64" s="253" t="s">
        <v>23</v>
      </c>
      <c r="B64" s="254">
        <v>40.4</v>
      </c>
      <c r="C64" s="254">
        <v>90.6</v>
      </c>
      <c r="D64" s="254">
        <v>158.9</v>
      </c>
      <c r="E64" s="254">
        <v>165.2</v>
      </c>
      <c r="F64" s="254">
        <v>37.6</v>
      </c>
      <c r="G64" s="224"/>
      <c r="H64" s="224"/>
    </row>
    <row r="65" spans="1:8" ht="13.5" customHeight="1" hidden="1">
      <c r="A65" s="251" t="s">
        <v>24</v>
      </c>
      <c r="B65" s="229">
        <v>-23.6</v>
      </c>
      <c r="C65" s="229">
        <v>-33.9</v>
      </c>
      <c r="D65" s="229">
        <v>-58.8</v>
      </c>
      <c r="E65" s="229">
        <v>-60.7</v>
      </c>
      <c r="F65" s="229">
        <v>-15.4</v>
      </c>
      <c r="G65" s="224"/>
      <c r="H65" s="224"/>
    </row>
    <row r="66" spans="1:8" ht="13.5" customHeight="1" hidden="1">
      <c r="A66" s="251" t="s">
        <v>25</v>
      </c>
      <c r="B66" s="229">
        <v>0</v>
      </c>
      <c r="C66" s="229">
        <v>0</v>
      </c>
      <c r="D66" s="229">
        <v>0</v>
      </c>
      <c r="E66" s="229">
        <v>0</v>
      </c>
      <c r="F66" s="229">
        <v>0</v>
      </c>
      <c r="G66" s="224"/>
      <c r="H66" s="224"/>
    </row>
    <row r="67" spans="1:8" ht="13.5" customHeight="1" hidden="1">
      <c r="A67" s="253" t="s">
        <v>26</v>
      </c>
      <c r="B67" s="254">
        <v>16.8</v>
      </c>
      <c r="C67" s="254">
        <v>56.7</v>
      </c>
      <c r="D67" s="254">
        <v>100.1</v>
      </c>
      <c r="E67" s="254">
        <v>104.5</v>
      </c>
      <c r="F67" s="254">
        <v>22.2</v>
      </c>
      <c r="G67" s="224"/>
      <c r="H67" s="224"/>
    </row>
    <row r="68" spans="7:8" ht="13.5" customHeight="1" hidden="1">
      <c r="G68" s="224"/>
      <c r="H68" s="224"/>
    </row>
    <row r="69" spans="7:8" ht="13.5" customHeight="1" hidden="1">
      <c r="G69" s="224"/>
      <c r="H69" s="224"/>
    </row>
    <row r="70" spans="1:8" ht="13.5" customHeight="1" hidden="1">
      <c r="A70" s="224" t="s">
        <v>29</v>
      </c>
      <c r="G70" s="224"/>
      <c r="H70" s="224"/>
    </row>
    <row r="71" spans="2:8" ht="13.5" customHeight="1" hidden="1">
      <c r="B71" s="256">
        <v>0</v>
      </c>
      <c r="E71" s="256">
        <v>0</v>
      </c>
      <c r="F71" s="256">
        <v>0</v>
      </c>
      <c r="G71" s="224"/>
      <c r="H71" s="224"/>
    </row>
    <row r="72" spans="2:8" ht="13.5" customHeight="1" hidden="1">
      <c r="B72" s="256">
        <v>0</v>
      </c>
      <c r="E72" s="256">
        <v>0</v>
      </c>
      <c r="F72" s="256">
        <v>0</v>
      </c>
      <c r="G72" s="224"/>
      <c r="H72" s="224"/>
    </row>
    <row r="73" spans="2:8" ht="13.5" customHeight="1" hidden="1">
      <c r="B73" s="256">
        <v>2.4</v>
      </c>
      <c r="E73" s="256">
        <v>9.5</v>
      </c>
      <c r="F73" s="256">
        <v>2.2</v>
      </c>
      <c r="G73" s="224"/>
      <c r="H73" s="224"/>
    </row>
    <row r="74" spans="2:8" ht="13.5" customHeight="1" hidden="1">
      <c r="B74" s="256">
        <v>0</v>
      </c>
      <c r="E74" s="256">
        <v>0</v>
      </c>
      <c r="F74" s="256">
        <v>0</v>
      </c>
      <c r="G74" s="224"/>
      <c r="H74" s="224"/>
    </row>
    <row r="75" spans="2:8" ht="13.5" customHeight="1" hidden="1">
      <c r="B75" s="257">
        <v>2.4</v>
      </c>
      <c r="E75" s="257">
        <v>9.5</v>
      </c>
      <c r="F75" s="257">
        <v>2.2</v>
      </c>
      <c r="G75" s="224"/>
      <c r="H75" s="224"/>
    </row>
    <row r="76" spans="2:8" ht="13.5" customHeight="1" hidden="1">
      <c r="B76" s="256">
        <v>-4.1</v>
      </c>
      <c r="E76" s="256">
        <v>-14.5</v>
      </c>
      <c r="F76" s="256">
        <v>-2.2</v>
      </c>
      <c r="G76" s="224"/>
      <c r="H76" s="224"/>
    </row>
    <row r="77" spans="2:8" ht="13.5" customHeight="1" hidden="1">
      <c r="B77" s="256">
        <v>-4.5</v>
      </c>
      <c r="E77" s="256">
        <v>-24.7</v>
      </c>
      <c r="F77" s="256">
        <v>-6.6</v>
      </c>
      <c r="G77" s="224"/>
      <c r="H77" s="224"/>
    </row>
    <row r="78" spans="2:8" ht="13.5" customHeight="1" hidden="1">
      <c r="B78" s="257">
        <v>-8.6</v>
      </c>
      <c r="E78" s="257">
        <v>-39.2</v>
      </c>
      <c r="F78" s="257">
        <v>-8.8</v>
      </c>
      <c r="G78" s="224"/>
      <c r="H78" s="224"/>
    </row>
    <row r="79" spans="2:8" ht="13.5" customHeight="1" hidden="1">
      <c r="B79" s="256">
        <v>0</v>
      </c>
      <c r="E79" s="256">
        <v>0</v>
      </c>
      <c r="F79" s="256">
        <v>0</v>
      </c>
      <c r="G79" s="224"/>
      <c r="H79" s="224"/>
    </row>
    <row r="80" spans="2:8" ht="13.5" customHeight="1" hidden="1">
      <c r="B80" s="256">
        <v>0</v>
      </c>
      <c r="E80" s="256">
        <v>0</v>
      </c>
      <c r="F80" s="256">
        <v>0</v>
      </c>
      <c r="G80" s="224"/>
      <c r="H80" s="224"/>
    </row>
    <row r="81" spans="2:8" ht="13.5" customHeight="1" hidden="1">
      <c r="B81" s="258">
        <v>0</v>
      </c>
      <c r="E81" s="256">
        <v>0</v>
      </c>
      <c r="F81" s="256">
        <v>0</v>
      </c>
      <c r="G81" s="224"/>
      <c r="H81" s="224"/>
    </row>
    <row r="82" spans="2:8" ht="13.5" customHeight="1" hidden="1">
      <c r="B82" s="256">
        <v>0</v>
      </c>
      <c r="E82" s="256">
        <v>-91.3</v>
      </c>
      <c r="F82" s="256">
        <v>-4</v>
      </c>
      <c r="G82" s="224"/>
      <c r="H82" s="224"/>
    </row>
    <row r="83" spans="2:8" ht="13.5" customHeight="1" hidden="1">
      <c r="B83" s="257">
        <v>-6.199999999999999</v>
      </c>
      <c r="E83" s="257">
        <v>-121</v>
      </c>
      <c r="F83" s="257">
        <v>-10.600000000000001</v>
      </c>
      <c r="G83" s="224"/>
      <c r="H83" s="224"/>
    </row>
    <row r="84" spans="2:8" ht="13.5" customHeight="1" hidden="1">
      <c r="B84" s="256">
        <v>1.9</v>
      </c>
      <c r="E84" s="256">
        <v>39.4</v>
      </c>
      <c r="F84" s="256">
        <v>3.7</v>
      </c>
      <c r="G84" s="224"/>
      <c r="H84" s="224"/>
    </row>
    <row r="85" spans="2:8" ht="13.5" customHeight="1" hidden="1">
      <c r="B85" s="256">
        <v>0</v>
      </c>
      <c r="E85" s="256">
        <v>0</v>
      </c>
      <c r="F85" s="256">
        <v>0</v>
      </c>
      <c r="G85" s="224"/>
      <c r="H85" s="224"/>
    </row>
    <row r="86" spans="2:8" ht="13.5" customHeight="1" hidden="1">
      <c r="B86" s="257">
        <v>-4.299999999999999</v>
      </c>
      <c r="E86" s="257">
        <v>-81.6</v>
      </c>
      <c r="F86" s="257">
        <v>-6.900000000000001</v>
      </c>
      <c r="G86" s="224"/>
      <c r="H86" s="224"/>
    </row>
    <row r="87" spans="7:8" ht="13.5" customHeight="1" hidden="1">
      <c r="G87" s="224"/>
      <c r="H87" s="224"/>
    </row>
  </sheetData>
  <sheetProtection/>
  <mergeCells count="14">
    <mergeCell ref="N2:Q2"/>
    <mergeCell ref="R2:U2"/>
    <mergeCell ref="AA2:AA3"/>
    <mergeCell ref="V2:Y2"/>
    <mergeCell ref="AV2:AY2"/>
    <mergeCell ref="AR2:AU2"/>
    <mergeCell ref="AN2:AQ2"/>
    <mergeCell ref="AF2:AI2"/>
    <mergeCell ref="AJ2:AM2"/>
    <mergeCell ref="A2:A3"/>
    <mergeCell ref="B2:E2"/>
    <mergeCell ref="J2:M2"/>
    <mergeCell ref="F2:I2"/>
    <mergeCell ref="AB2:AE2"/>
  </mergeCells>
  <printOptions horizontalCentered="1"/>
  <pageMargins left="0.25" right="0.25" top="0.75" bottom="0.75" header="0.3" footer="0.3"/>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O40:O40"/>
  <sheetViews>
    <sheetView showGridLines="0" zoomScale="80" zoomScaleNormal="80" zoomScalePageLayoutView="0" workbookViewId="0" topLeftCell="A1">
      <selection activeCell="U22" sqref="U22"/>
    </sheetView>
  </sheetViews>
  <sheetFormatPr defaultColWidth="9.140625" defaultRowHeight="12.75"/>
  <cols>
    <col min="1" max="1" width="1.57421875" style="1" customWidth="1"/>
    <col min="2" max="24" width="9.57421875" style="1" customWidth="1"/>
    <col min="25" max="16384" width="9.140625" style="1" customWidth="1"/>
  </cols>
  <sheetData>
    <row r="1" ht="6.75" customHeight="1"/>
    <row r="40" ht="15">
      <c r="O40" s="275"/>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BN36"/>
  <sheetViews>
    <sheetView zoomScale="90" zoomScaleNormal="90" zoomScalePageLayoutView="0" workbookViewId="0" topLeftCell="A1">
      <selection activeCell="A3" sqref="A3:A4"/>
    </sheetView>
  </sheetViews>
  <sheetFormatPr defaultColWidth="9.140625" defaultRowHeight="12.75" outlineLevelCol="1"/>
  <cols>
    <col min="1" max="1" width="47.28125" style="6" customWidth="1"/>
    <col min="2" max="2" width="11.421875" style="32" hidden="1" customWidth="1" outlineLevel="1"/>
    <col min="3" max="22" width="11.421875" style="1" hidden="1" customWidth="1" outlineLevel="1"/>
    <col min="23" max="23" width="11.421875" style="25" hidden="1" customWidth="1" outlineLevel="1"/>
    <col min="24" max="26" width="11.421875" style="6" hidden="1" customWidth="1" outlineLevel="1"/>
    <col min="27" max="27" width="12.8515625" style="6" hidden="1" customWidth="1" collapsed="1"/>
    <col min="28" max="28" width="12.140625" style="6" hidden="1" customWidth="1"/>
    <col min="29" max="29" width="8.28125" style="6" hidden="1" customWidth="1"/>
    <col min="30" max="30" width="6.7109375" style="6" hidden="1" customWidth="1" collapsed="1"/>
    <col min="31" max="31" width="12.8515625" style="6" hidden="1" customWidth="1"/>
    <col min="32" max="32" width="12.140625" style="6" hidden="1" customWidth="1"/>
    <col min="33" max="33" width="8.28125" style="6" hidden="1" customWidth="1"/>
    <col min="34" max="34" width="6.7109375" style="6" hidden="1" customWidth="1"/>
    <col min="35" max="35" width="12.8515625" style="6" hidden="1" customWidth="1"/>
    <col min="36" max="36" width="12.140625" style="6" hidden="1" customWidth="1"/>
    <col min="37" max="37" width="8.28125" style="6" hidden="1" customWidth="1"/>
    <col min="38" max="38" width="6.7109375" style="6" hidden="1" customWidth="1"/>
    <col min="39" max="39" width="12.8515625" style="6" hidden="1" customWidth="1"/>
    <col min="40" max="40" width="12.140625" style="6" hidden="1" customWidth="1"/>
    <col min="41" max="41" width="8.28125" style="6" hidden="1" customWidth="1"/>
    <col min="42" max="42" width="11.421875" style="6" hidden="1" customWidth="1"/>
    <col min="43" max="43" width="12.8515625" style="6" hidden="1" customWidth="1"/>
    <col min="44" max="44" width="12.140625" style="6" hidden="1" customWidth="1"/>
    <col min="45" max="46" width="11.421875" style="6" hidden="1" customWidth="1"/>
    <col min="47" max="47" width="12.8515625" style="6" hidden="1" customWidth="1" outlineLevel="1"/>
    <col min="48" max="48" width="12.140625" style="6" hidden="1" customWidth="1" outlineLevel="1"/>
    <col min="49" max="50" width="11.421875" style="6" hidden="1" customWidth="1" outlineLevel="1"/>
    <col min="51" max="51" width="12.7109375" style="47" hidden="1" customWidth="1" collapsed="1"/>
    <col min="52" max="54" width="12.7109375" style="47" hidden="1" customWidth="1"/>
    <col min="55" max="55" width="12.7109375" style="47" hidden="1" customWidth="1" collapsed="1"/>
    <col min="56" max="58" width="12.7109375" style="47" hidden="1" customWidth="1"/>
    <col min="59" max="62" width="12.7109375" style="6" customWidth="1"/>
    <col min="63" max="66" width="12.7109375" style="47" customWidth="1"/>
    <col min="67" max="16384" width="9.140625" style="6" customWidth="1"/>
  </cols>
  <sheetData>
    <row r="1" spans="1:23" ht="19.5" customHeight="1">
      <c r="A1" s="2" t="s">
        <v>82</v>
      </c>
      <c r="B1" s="3"/>
      <c r="C1" s="4"/>
      <c r="D1" s="4"/>
      <c r="E1" s="4"/>
      <c r="F1" s="4"/>
      <c r="G1" s="4"/>
      <c r="H1" s="4"/>
      <c r="I1" s="4"/>
      <c r="J1" s="4"/>
      <c r="K1" s="4"/>
      <c r="L1" s="4"/>
      <c r="M1" s="4"/>
      <c r="N1" s="4"/>
      <c r="O1" s="4"/>
      <c r="P1" s="4"/>
      <c r="Q1" s="4"/>
      <c r="R1" s="4"/>
      <c r="S1" s="4"/>
      <c r="T1" s="4"/>
      <c r="U1" s="4"/>
      <c r="V1" s="4"/>
      <c r="W1" s="5"/>
    </row>
    <row r="2" spans="1:23" ht="19.5" customHeight="1" thickBot="1">
      <c r="A2" s="2"/>
      <c r="B2" s="3"/>
      <c r="C2" s="4"/>
      <c r="D2" s="4"/>
      <c r="E2" s="4"/>
      <c r="F2" s="4"/>
      <c r="G2" s="4"/>
      <c r="H2" s="4"/>
      <c r="I2" s="4"/>
      <c r="J2" s="4"/>
      <c r="K2" s="4"/>
      <c r="L2" s="4"/>
      <c r="M2" s="4"/>
      <c r="N2" s="4"/>
      <c r="O2" s="4"/>
      <c r="P2" s="4"/>
      <c r="Q2" s="4"/>
      <c r="R2" s="4"/>
      <c r="S2" s="4"/>
      <c r="T2" s="4"/>
      <c r="U2" s="4"/>
      <c r="V2" s="4"/>
      <c r="W2" s="5"/>
    </row>
    <row r="3" spans="1:66" s="80" customFormat="1" ht="27.75" customHeight="1" thickBot="1">
      <c r="A3" s="355" t="s">
        <v>90</v>
      </c>
      <c r="B3" s="79" t="s">
        <v>91</v>
      </c>
      <c r="C3" s="353" t="s">
        <v>92</v>
      </c>
      <c r="D3" s="354"/>
      <c r="E3" s="354"/>
      <c r="F3" s="354"/>
      <c r="G3" s="353" t="s">
        <v>93</v>
      </c>
      <c r="H3" s="354"/>
      <c r="I3" s="354"/>
      <c r="J3" s="354"/>
      <c r="K3" s="353" t="s">
        <v>94</v>
      </c>
      <c r="L3" s="354"/>
      <c r="M3" s="354"/>
      <c r="N3" s="354"/>
      <c r="O3" s="353" t="s">
        <v>95</v>
      </c>
      <c r="P3" s="354"/>
      <c r="Q3" s="354"/>
      <c r="R3" s="354"/>
      <c r="S3" s="353" t="s">
        <v>96</v>
      </c>
      <c r="T3" s="354"/>
      <c r="U3" s="354"/>
      <c r="V3" s="354"/>
      <c r="W3" s="353" t="s">
        <v>97</v>
      </c>
      <c r="X3" s="354"/>
      <c r="Y3" s="354"/>
      <c r="Z3" s="354"/>
      <c r="AA3" s="353" t="s">
        <v>98</v>
      </c>
      <c r="AB3" s="354"/>
      <c r="AC3" s="354"/>
      <c r="AD3" s="354"/>
      <c r="AE3" s="353" t="s">
        <v>99</v>
      </c>
      <c r="AF3" s="354"/>
      <c r="AG3" s="354"/>
      <c r="AH3" s="354"/>
      <c r="AI3" s="353" t="s">
        <v>100</v>
      </c>
      <c r="AJ3" s="354"/>
      <c r="AK3" s="354"/>
      <c r="AL3" s="354"/>
      <c r="AM3" s="353" t="s">
        <v>101</v>
      </c>
      <c r="AN3" s="354"/>
      <c r="AO3" s="354"/>
      <c r="AP3" s="354"/>
      <c r="AQ3" s="353" t="s">
        <v>102</v>
      </c>
      <c r="AR3" s="354"/>
      <c r="AS3" s="354"/>
      <c r="AT3" s="354"/>
      <c r="AU3" s="353" t="s">
        <v>103</v>
      </c>
      <c r="AV3" s="354"/>
      <c r="AW3" s="354"/>
      <c r="AX3" s="354"/>
      <c r="AY3" s="353" t="s">
        <v>245</v>
      </c>
      <c r="AZ3" s="354"/>
      <c r="BA3" s="354"/>
      <c r="BB3" s="354"/>
      <c r="BC3" s="353" t="s">
        <v>254</v>
      </c>
      <c r="BD3" s="354"/>
      <c r="BE3" s="354"/>
      <c r="BF3" s="354"/>
      <c r="BG3" s="353" t="s">
        <v>271</v>
      </c>
      <c r="BH3" s="354"/>
      <c r="BI3" s="354"/>
      <c r="BJ3" s="354"/>
      <c r="BK3" s="353" t="s">
        <v>319</v>
      </c>
      <c r="BL3" s="354"/>
      <c r="BM3" s="354"/>
      <c r="BN3" s="354"/>
    </row>
    <row r="4" spans="1:66" s="80" customFormat="1" ht="27.75" customHeight="1">
      <c r="A4" s="356"/>
      <c r="B4" s="78" t="s">
        <v>104</v>
      </c>
      <c r="C4" s="78" t="s">
        <v>105</v>
      </c>
      <c r="D4" s="78" t="s">
        <v>106</v>
      </c>
      <c r="E4" s="78" t="s">
        <v>107</v>
      </c>
      <c r="F4" s="78" t="s">
        <v>108</v>
      </c>
      <c r="G4" s="78" t="s">
        <v>105</v>
      </c>
      <c r="H4" s="78" t="s">
        <v>106</v>
      </c>
      <c r="I4" s="78" t="s">
        <v>107</v>
      </c>
      <c r="J4" s="78" t="s">
        <v>108</v>
      </c>
      <c r="K4" s="78" t="s">
        <v>105</v>
      </c>
      <c r="L4" s="78" t="s">
        <v>106</v>
      </c>
      <c r="M4" s="78" t="s">
        <v>107</v>
      </c>
      <c r="N4" s="78" t="s">
        <v>108</v>
      </c>
      <c r="O4" s="78" t="s">
        <v>105</v>
      </c>
      <c r="P4" s="78" t="s">
        <v>106</v>
      </c>
      <c r="Q4" s="78" t="s">
        <v>107</v>
      </c>
      <c r="R4" s="78" t="s">
        <v>108</v>
      </c>
      <c r="S4" s="78" t="s">
        <v>105</v>
      </c>
      <c r="T4" s="78" t="s">
        <v>106</v>
      </c>
      <c r="U4" s="78" t="s">
        <v>107</v>
      </c>
      <c r="V4" s="78" t="s">
        <v>108</v>
      </c>
      <c r="W4" s="78" t="s">
        <v>109</v>
      </c>
      <c r="X4" s="78" t="s">
        <v>110</v>
      </c>
      <c r="Y4" s="78" t="s">
        <v>111</v>
      </c>
      <c r="Z4" s="78" t="s">
        <v>112</v>
      </c>
      <c r="AA4" s="78" t="s">
        <v>109</v>
      </c>
      <c r="AB4" s="78" t="s">
        <v>110</v>
      </c>
      <c r="AC4" s="78" t="s">
        <v>111</v>
      </c>
      <c r="AD4" s="78" t="s">
        <v>112</v>
      </c>
      <c r="AE4" s="78" t="s">
        <v>109</v>
      </c>
      <c r="AF4" s="78" t="s">
        <v>110</v>
      </c>
      <c r="AG4" s="78" t="s">
        <v>111</v>
      </c>
      <c r="AH4" s="78" t="s">
        <v>112</v>
      </c>
      <c r="AI4" s="78" t="s">
        <v>109</v>
      </c>
      <c r="AJ4" s="78" t="s">
        <v>110</v>
      </c>
      <c r="AK4" s="78" t="s">
        <v>111</v>
      </c>
      <c r="AL4" s="78" t="s">
        <v>112</v>
      </c>
      <c r="AM4" s="78" t="s">
        <v>109</v>
      </c>
      <c r="AN4" s="78" t="s">
        <v>110</v>
      </c>
      <c r="AO4" s="78" t="s">
        <v>111</v>
      </c>
      <c r="AP4" s="78" t="s">
        <v>112</v>
      </c>
      <c r="AQ4" s="78" t="s">
        <v>109</v>
      </c>
      <c r="AR4" s="78" t="s">
        <v>110</v>
      </c>
      <c r="AS4" s="78" t="s">
        <v>111</v>
      </c>
      <c r="AT4" s="78" t="s">
        <v>112</v>
      </c>
      <c r="AU4" s="78" t="s">
        <v>109</v>
      </c>
      <c r="AV4" s="78" t="s">
        <v>110</v>
      </c>
      <c r="AW4" s="78" t="s">
        <v>111</v>
      </c>
      <c r="AX4" s="78" t="s">
        <v>112</v>
      </c>
      <c r="AY4" s="78" t="s">
        <v>109</v>
      </c>
      <c r="AZ4" s="78" t="s">
        <v>110</v>
      </c>
      <c r="BA4" s="78" t="s">
        <v>111</v>
      </c>
      <c r="BB4" s="78" t="s">
        <v>112</v>
      </c>
      <c r="BC4" s="78" t="s">
        <v>109</v>
      </c>
      <c r="BD4" s="78" t="s">
        <v>110</v>
      </c>
      <c r="BE4" s="78" t="s">
        <v>111</v>
      </c>
      <c r="BF4" s="78" t="s">
        <v>112</v>
      </c>
      <c r="BG4" s="78" t="s">
        <v>109</v>
      </c>
      <c r="BH4" s="78" t="s">
        <v>110</v>
      </c>
      <c r="BI4" s="78" t="s">
        <v>111</v>
      </c>
      <c r="BJ4" s="78" t="s">
        <v>112</v>
      </c>
      <c r="BK4" s="78" t="s">
        <v>109</v>
      </c>
      <c r="BL4" s="78" t="s">
        <v>110</v>
      </c>
      <c r="BM4" s="78" t="s">
        <v>111</v>
      </c>
      <c r="BN4" s="78" t="s">
        <v>112</v>
      </c>
    </row>
    <row r="5" spans="1:66" s="11" customFormat="1" ht="13.5">
      <c r="A5" s="122" t="s">
        <v>113</v>
      </c>
      <c r="B5" s="39"/>
      <c r="C5" s="39"/>
      <c r="D5" s="39"/>
      <c r="E5" s="39"/>
      <c r="F5" s="39"/>
      <c r="G5" s="39"/>
      <c r="H5" s="39"/>
      <c r="I5" s="39"/>
      <c r="J5" s="39"/>
      <c r="K5" s="39"/>
      <c r="L5" s="39"/>
      <c r="M5" s="39"/>
      <c r="N5" s="39"/>
      <c r="O5" s="39"/>
      <c r="P5" s="39"/>
      <c r="Q5" s="39"/>
      <c r="R5" s="39"/>
      <c r="S5" s="39"/>
      <c r="T5" s="39"/>
      <c r="U5" s="39"/>
      <c r="V5" s="39"/>
      <c r="W5" s="39"/>
      <c r="X5" s="25"/>
      <c r="Y5" s="25"/>
      <c r="Z5" s="25"/>
      <c r="AA5" s="25"/>
      <c r="AB5" s="25"/>
      <c r="AC5" s="25"/>
      <c r="AD5" s="25"/>
      <c r="AE5" s="25"/>
      <c r="AF5" s="25"/>
      <c r="AG5" s="25"/>
      <c r="AH5" s="25"/>
      <c r="AI5" s="25"/>
      <c r="AJ5" s="25"/>
      <c r="AK5" s="25"/>
      <c r="AL5" s="25"/>
      <c r="AM5" s="25"/>
      <c r="AN5" s="25"/>
      <c r="AO5" s="25"/>
      <c r="AP5" s="25"/>
      <c r="AQ5" s="25"/>
      <c r="AR5" s="25"/>
      <c r="AS5" s="25"/>
      <c r="AT5" s="25"/>
      <c r="AU5" s="25"/>
      <c r="AV5" s="14"/>
      <c r="AW5" s="14"/>
      <c r="AX5" s="14"/>
      <c r="AY5" s="25"/>
      <c r="AZ5" s="14"/>
      <c r="BA5" s="14"/>
      <c r="BB5" s="14"/>
      <c r="BC5" s="25"/>
      <c r="BD5" s="14"/>
      <c r="BE5" s="14"/>
      <c r="BG5" s="14"/>
      <c r="BH5" s="14"/>
      <c r="BI5" s="14"/>
      <c r="BJ5" s="14"/>
      <c r="BK5" s="14"/>
      <c r="BL5" s="14"/>
      <c r="BM5" s="14"/>
      <c r="BN5" s="14"/>
    </row>
    <row r="6" spans="1:66" s="11" customFormat="1" ht="13.5">
      <c r="A6" s="123"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v>8.158172068081136</v>
      </c>
      <c r="AR6" s="39">
        <v>8.379563155120922</v>
      </c>
      <c r="AS6" s="39">
        <v>8.03678987191081</v>
      </c>
      <c r="AT6" s="39">
        <v>7.825618148804053</v>
      </c>
      <c r="AU6" s="39">
        <v>8.2</v>
      </c>
      <c r="AV6" s="39">
        <v>8</v>
      </c>
      <c r="AW6" s="39">
        <v>7.9</v>
      </c>
      <c r="AX6" s="39">
        <v>7.7</v>
      </c>
      <c r="AY6" s="39">
        <v>7.7833489036654395</v>
      </c>
      <c r="AZ6" s="39">
        <v>7.74466873650398</v>
      </c>
      <c r="BA6" s="39">
        <v>7.585105055127938</v>
      </c>
      <c r="BB6" s="39">
        <v>7.428998582026675</v>
      </c>
      <c r="BC6" s="39">
        <v>8.066819108431396</v>
      </c>
      <c r="BD6" s="39">
        <v>8.234374495647776</v>
      </c>
      <c r="BE6" s="39">
        <v>8.323291018218514</v>
      </c>
      <c r="BF6" s="39">
        <v>7.904383315317862</v>
      </c>
      <c r="BG6" s="39">
        <v>8.279635258358661</v>
      </c>
      <c r="BH6" s="39">
        <v>7.973148586844065</v>
      </c>
      <c r="BI6" s="39">
        <v>7.835063071976255</v>
      </c>
      <c r="BJ6" s="39">
        <v>8.105635465754972</v>
      </c>
      <c r="BK6" s="39">
        <v>8.017738207177558</v>
      </c>
      <c r="BL6" s="39">
        <v>7.884562983707682</v>
      </c>
      <c r="BM6" s="39">
        <v>7.657080697648908</v>
      </c>
      <c r="BN6" s="39"/>
    </row>
    <row r="7" spans="1:66" s="11" customFormat="1" ht="13.5">
      <c r="A7" s="123" t="s">
        <v>213</v>
      </c>
      <c r="B7" s="39">
        <v>0.7416263646566678</v>
      </c>
      <c r="C7" s="39"/>
      <c r="D7" s="39">
        <v>0.9170331052307479</v>
      </c>
      <c r="E7" s="39"/>
      <c r="F7" s="39">
        <v>0.7358029703072482</v>
      </c>
      <c r="G7" s="39"/>
      <c r="H7" s="39">
        <v>0.7348224440392154</v>
      </c>
      <c r="I7" s="39"/>
      <c r="J7" s="39">
        <v>0.7833304604165632</v>
      </c>
      <c r="K7" s="39"/>
      <c r="L7" s="39">
        <v>0.8161089675815952</v>
      </c>
      <c r="M7" s="39"/>
      <c r="N7" s="39">
        <v>0.7593445070082431</v>
      </c>
      <c r="O7" s="39"/>
      <c r="P7" s="39">
        <v>0.7585701674037294</v>
      </c>
      <c r="Q7" s="39"/>
      <c r="R7" s="39">
        <v>0.6596519870141054</v>
      </c>
      <c r="S7" s="39"/>
      <c r="T7" s="39">
        <v>0.6326333875824369</v>
      </c>
      <c r="U7" s="39"/>
      <c r="V7" s="39"/>
      <c r="W7" s="39"/>
      <c r="X7" s="39"/>
      <c r="Y7" s="39"/>
      <c r="Z7" s="39"/>
      <c r="AA7" s="39"/>
      <c r="AB7" s="39"/>
      <c r="AC7" s="39"/>
      <c r="AD7" s="39"/>
      <c r="AE7" s="39"/>
      <c r="AF7" s="39"/>
      <c r="AG7" s="39"/>
      <c r="AH7" s="39"/>
      <c r="AI7" s="39"/>
      <c r="AJ7" s="39"/>
      <c r="AK7" s="39"/>
      <c r="AL7" s="39"/>
      <c r="AM7" s="39"/>
      <c r="AN7" s="39"/>
      <c r="AO7" s="39"/>
      <c r="AP7" s="39"/>
      <c r="AQ7" s="39">
        <v>0.7278230767096481</v>
      </c>
      <c r="AR7" s="39">
        <v>0.7377799724719805</v>
      </c>
      <c r="AS7" s="39">
        <v>0.7578899195988398</v>
      </c>
      <c r="AT7" s="127">
        <v>0.7445326029182313</v>
      </c>
      <c r="AU7" s="127">
        <v>0.73</v>
      </c>
      <c r="AV7" s="127">
        <v>0.76</v>
      </c>
      <c r="AW7" s="127">
        <v>0.76</v>
      </c>
      <c r="AX7" s="127">
        <v>0.78</v>
      </c>
      <c r="AY7" s="127">
        <v>0.7979439279303047</v>
      </c>
      <c r="AZ7" s="127">
        <v>0.836013296048119</v>
      </c>
      <c r="BA7" s="127">
        <v>0.8318418542481808</v>
      </c>
      <c r="BB7" s="127">
        <v>0.8411783233660305</v>
      </c>
      <c r="BC7" s="127">
        <v>0.851644100580271</v>
      </c>
      <c r="BD7" s="127">
        <v>0.8459934899630361</v>
      </c>
      <c r="BE7" s="127">
        <v>0.8327741062140548</v>
      </c>
      <c r="BF7" s="127">
        <v>0.8638049391748325</v>
      </c>
      <c r="BG7" s="127">
        <v>0.8557042193250222</v>
      </c>
      <c r="BH7" s="127">
        <v>0.8878343747300527</v>
      </c>
      <c r="BI7" s="308">
        <v>0.8802025258213</v>
      </c>
      <c r="BJ7" s="308">
        <v>0.8501028825318208</v>
      </c>
      <c r="BK7" s="127">
        <v>0.8261345383298325</v>
      </c>
      <c r="BL7" s="127">
        <v>0.8602914363752066</v>
      </c>
      <c r="BM7" s="308">
        <v>0.8424316302734789</v>
      </c>
      <c r="BN7" s="308"/>
    </row>
    <row r="8" spans="1:66" s="11" customFormat="1" ht="13.5">
      <c r="A8" s="293" t="s">
        <v>303</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127"/>
      <c r="AU8" s="127"/>
      <c r="AV8" s="127"/>
      <c r="AW8" s="127"/>
      <c r="AX8" s="127"/>
      <c r="AY8" s="294">
        <v>0.7461463946408197</v>
      </c>
      <c r="AZ8" s="294">
        <v>0.7228383527743908</v>
      </c>
      <c r="BA8" s="294">
        <v>0.6484959519055664</v>
      </c>
      <c r="BB8" s="294">
        <v>0.6550812235046783</v>
      </c>
      <c r="BC8" s="294">
        <v>0.6338034948569259</v>
      </c>
      <c r="BD8" s="294">
        <v>0.6205006853422986</v>
      </c>
      <c r="BE8" s="294">
        <v>0.5931771393710124</v>
      </c>
      <c r="BF8" s="294">
        <v>0.5918601167659275</v>
      </c>
      <c r="BG8" s="294">
        <v>0.5609995560564149</v>
      </c>
      <c r="BH8" s="294">
        <v>0.5710615944447979</v>
      </c>
      <c r="BI8" s="310">
        <v>0.5971789896156076</v>
      </c>
      <c r="BJ8" s="310">
        <v>0.6083681489643855</v>
      </c>
      <c r="BK8" s="294">
        <v>0.5821755455390333</v>
      </c>
      <c r="BL8" s="294">
        <v>0.5843151019113642</v>
      </c>
      <c r="BM8" s="310">
        <v>0.5692209234538899</v>
      </c>
      <c r="BN8" s="310"/>
    </row>
    <row r="9" spans="1:66" s="11" customFormat="1" ht="14.25" customHeight="1">
      <c r="A9" s="124" t="s">
        <v>275</v>
      </c>
      <c r="B9" s="39">
        <v>15.85</v>
      </c>
      <c r="C9" s="39"/>
      <c r="D9" s="39">
        <v>14.6</v>
      </c>
      <c r="E9" s="39"/>
      <c r="F9" s="39">
        <v>14.24</v>
      </c>
      <c r="G9" s="39"/>
      <c r="H9" s="39">
        <v>14.02</v>
      </c>
      <c r="I9" s="39"/>
      <c r="J9" s="39">
        <v>12.28</v>
      </c>
      <c r="K9" s="39"/>
      <c r="L9" s="39">
        <v>14.05</v>
      </c>
      <c r="M9" s="39"/>
      <c r="N9" s="39">
        <v>10.29</v>
      </c>
      <c r="O9" s="39"/>
      <c r="P9" s="39">
        <v>10.18</v>
      </c>
      <c r="Q9" s="39"/>
      <c r="R9" s="39">
        <v>10.3</v>
      </c>
      <c r="S9" s="39"/>
      <c r="T9" s="39">
        <v>11</v>
      </c>
      <c r="U9" s="39"/>
      <c r="V9" s="39">
        <v>11.088608542657132</v>
      </c>
      <c r="W9" s="39" t="s">
        <v>72</v>
      </c>
      <c r="X9" s="39">
        <v>11.098979556614896</v>
      </c>
      <c r="Y9" s="39">
        <v>11.25800621065637</v>
      </c>
      <c r="Z9" s="39">
        <v>11.18772205613761</v>
      </c>
      <c r="AA9" s="39">
        <v>11.12831234220483</v>
      </c>
      <c r="AB9" s="39">
        <v>11.012638662228516</v>
      </c>
      <c r="AC9" s="39">
        <v>11.09866382386687</v>
      </c>
      <c r="AD9" s="39">
        <v>11.491008628815894</v>
      </c>
      <c r="AE9" s="39">
        <v>11.49535767212977</v>
      </c>
      <c r="AF9" s="39">
        <v>11.83992544066585</v>
      </c>
      <c r="AG9" s="39">
        <v>11.970143788617476</v>
      </c>
      <c r="AH9" s="39">
        <v>11.749003763454205</v>
      </c>
      <c r="AI9" s="39">
        <v>11.543301939599306</v>
      </c>
      <c r="AJ9" s="39">
        <v>11.941979470589125</v>
      </c>
      <c r="AK9" s="39">
        <v>10.26</v>
      </c>
      <c r="AL9" s="39">
        <v>11.076346390531135</v>
      </c>
      <c r="AM9" s="39">
        <v>10.995029808168137</v>
      </c>
      <c r="AN9" s="39">
        <v>11.004372419292709</v>
      </c>
      <c r="AO9" s="39">
        <v>11.581068467035761</v>
      </c>
      <c r="AP9" s="39">
        <v>11.980274300024673</v>
      </c>
      <c r="AQ9" s="39">
        <v>12.4501088918454</v>
      </c>
      <c r="AR9" s="39">
        <v>12.400970556606728</v>
      </c>
      <c r="AS9" s="39">
        <v>12.479362937418264</v>
      </c>
      <c r="AT9" s="39">
        <v>12.076878518276471</v>
      </c>
      <c r="AU9" s="39">
        <v>12.1</v>
      </c>
      <c r="AV9" s="39">
        <v>12.3</v>
      </c>
      <c r="AW9" s="14">
        <v>13.1</v>
      </c>
      <c r="AX9" s="39">
        <v>13.3</v>
      </c>
      <c r="AY9" s="39">
        <v>13.3</v>
      </c>
      <c r="AZ9" s="39">
        <v>12.89</v>
      </c>
      <c r="BA9" s="14">
        <v>13.9</v>
      </c>
      <c r="BB9" s="39">
        <v>14.2</v>
      </c>
      <c r="BC9" s="39">
        <v>14.2</v>
      </c>
      <c r="BD9" s="39">
        <v>13.87</v>
      </c>
      <c r="BE9" s="220">
        <v>14.249999999999998</v>
      </c>
      <c r="BF9" s="222">
        <v>0.1409</v>
      </c>
      <c r="BG9" s="222">
        <v>0.1417</v>
      </c>
      <c r="BH9" s="222">
        <v>0.1414</v>
      </c>
      <c r="BI9" s="222">
        <v>0.13881709088113678</v>
      </c>
      <c r="BJ9" s="222">
        <v>0.1613</v>
      </c>
      <c r="BK9" s="222">
        <v>0.16206650479066093</v>
      </c>
      <c r="BL9" s="294">
        <v>0.16166912434092526</v>
      </c>
      <c r="BM9" s="222">
        <v>0.16252937856628025</v>
      </c>
      <c r="BN9" s="222"/>
    </row>
    <row r="10" spans="1:66" s="11" customFormat="1" ht="14.25" customHeight="1">
      <c r="A10" s="124" t="s">
        <v>276</v>
      </c>
      <c r="B10" s="39">
        <v>19.85</v>
      </c>
      <c r="C10" s="39"/>
      <c r="D10" s="39">
        <v>17.9</v>
      </c>
      <c r="E10" s="39"/>
      <c r="F10" s="39">
        <v>17.24</v>
      </c>
      <c r="G10" s="39"/>
      <c r="H10" s="39">
        <v>18.24</v>
      </c>
      <c r="I10" s="39"/>
      <c r="J10" s="39">
        <v>16.18</v>
      </c>
      <c r="K10" s="39"/>
      <c r="L10" s="39">
        <v>15.76</v>
      </c>
      <c r="M10" s="39"/>
      <c r="N10" s="39">
        <v>11.87</v>
      </c>
      <c r="O10" s="39"/>
      <c r="P10" s="39">
        <v>11.76</v>
      </c>
      <c r="Q10" s="39"/>
      <c r="R10" s="39">
        <v>11.82</v>
      </c>
      <c r="S10" s="39"/>
      <c r="T10" s="39">
        <v>12.86</v>
      </c>
      <c r="U10" s="39"/>
      <c r="V10" s="39">
        <v>12.967281847789467</v>
      </c>
      <c r="W10" s="39" t="s">
        <v>72</v>
      </c>
      <c r="X10" s="39">
        <v>14.26386191586111</v>
      </c>
      <c r="Y10" s="39">
        <v>14.412645688286643</v>
      </c>
      <c r="Z10" s="39">
        <v>14.355344340351293</v>
      </c>
      <c r="AA10" s="39">
        <v>14.099744634059885</v>
      </c>
      <c r="AB10" s="39">
        <v>13.479442403502592</v>
      </c>
      <c r="AC10" s="39">
        <v>13.661881487772046</v>
      </c>
      <c r="AD10" s="39">
        <v>14.157784062069464</v>
      </c>
      <c r="AE10" s="39">
        <v>14.116843034315401</v>
      </c>
      <c r="AF10" s="39">
        <v>14.756141607140858</v>
      </c>
      <c r="AG10" s="39">
        <v>15.191285560746795</v>
      </c>
      <c r="AH10" s="39">
        <v>15.572031673352797</v>
      </c>
      <c r="AI10" s="39">
        <v>15.394137248346098</v>
      </c>
      <c r="AJ10" s="39">
        <v>15.941473038141169</v>
      </c>
      <c r="AK10" s="39">
        <v>12.06</v>
      </c>
      <c r="AL10" s="39">
        <v>13.759509465631442</v>
      </c>
      <c r="AM10" s="39">
        <v>13.858005708744967</v>
      </c>
      <c r="AN10" s="39">
        <v>13.938860467788041</v>
      </c>
      <c r="AO10" s="39">
        <v>14.394392120257283</v>
      </c>
      <c r="AP10" s="39">
        <v>14.909419894556802</v>
      </c>
      <c r="AQ10" s="39">
        <v>15.302482056149211</v>
      </c>
      <c r="AR10" s="39">
        <v>16.05774335379715</v>
      </c>
      <c r="AS10" s="39">
        <v>15.702992894686425</v>
      </c>
      <c r="AT10" s="39">
        <v>15.27470405632213</v>
      </c>
      <c r="AU10" s="39">
        <v>15.7</v>
      </c>
      <c r="AV10" s="39">
        <v>15.7</v>
      </c>
      <c r="AW10" s="14">
        <v>16.8</v>
      </c>
      <c r="AX10" s="39">
        <v>16.9</v>
      </c>
      <c r="AY10" s="39">
        <v>16.7</v>
      </c>
      <c r="AZ10" s="39">
        <v>16.2</v>
      </c>
      <c r="BA10" s="14">
        <v>17.3</v>
      </c>
      <c r="BB10" s="39">
        <v>18.1</v>
      </c>
      <c r="BC10" s="39">
        <v>17.9</v>
      </c>
      <c r="BD10" s="39">
        <v>17.41</v>
      </c>
      <c r="BE10" s="220">
        <v>17.78</v>
      </c>
      <c r="BF10" s="222">
        <v>0.1746</v>
      </c>
      <c r="BG10" s="222">
        <v>0.1738</v>
      </c>
      <c r="BH10" s="222">
        <v>0.1714</v>
      </c>
      <c r="BI10" s="222">
        <v>0.16722454954459134</v>
      </c>
      <c r="BJ10" s="222">
        <v>0.1882</v>
      </c>
      <c r="BK10" s="222">
        <v>0.18754499833499905</v>
      </c>
      <c r="BL10" s="222">
        <v>0.18977339020145526</v>
      </c>
      <c r="BM10" s="222">
        <v>0.1897465569563105</v>
      </c>
      <c r="BN10" s="222"/>
    </row>
    <row r="11" spans="1:66" s="14" customFormat="1" ht="13.5">
      <c r="A11" s="125" t="s">
        <v>115</v>
      </c>
      <c r="B11" s="39" t="s">
        <v>78</v>
      </c>
      <c r="C11" s="39"/>
      <c r="D11" s="39" t="s">
        <v>78</v>
      </c>
      <c r="E11" s="39"/>
      <c r="F11" s="39" t="s">
        <v>78</v>
      </c>
      <c r="G11" s="39"/>
      <c r="H11" s="39" t="s">
        <v>78</v>
      </c>
      <c r="I11" s="39"/>
      <c r="J11" s="39" t="s">
        <v>78</v>
      </c>
      <c r="K11" s="39"/>
      <c r="L11" s="39" t="s">
        <v>78</v>
      </c>
      <c r="M11" s="39"/>
      <c r="N11" s="39" t="s">
        <v>78</v>
      </c>
      <c r="O11" s="39"/>
      <c r="P11" s="39" t="s">
        <v>78</v>
      </c>
      <c r="Q11" s="39"/>
      <c r="R11" s="39" t="s">
        <v>78</v>
      </c>
      <c r="S11" s="39"/>
      <c r="T11" s="39" t="s">
        <v>78</v>
      </c>
      <c r="U11" s="39"/>
      <c r="V11" s="39" t="s">
        <v>77</v>
      </c>
      <c r="W11" s="39" t="s">
        <v>77</v>
      </c>
      <c r="X11" s="39" t="s">
        <v>77</v>
      </c>
      <c r="Y11" s="39" t="s">
        <v>77</v>
      </c>
      <c r="Z11" s="39" t="s">
        <v>77</v>
      </c>
      <c r="AA11" s="39" t="s">
        <v>76</v>
      </c>
      <c r="AB11" s="39" t="s">
        <v>76</v>
      </c>
      <c r="AC11" s="39" t="s">
        <v>73</v>
      </c>
      <c r="AD11" s="39" t="s">
        <v>73</v>
      </c>
      <c r="AE11" s="39" t="s">
        <v>73</v>
      </c>
      <c r="AF11" s="39" t="s">
        <v>73</v>
      </c>
      <c r="AG11" s="39" t="s">
        <v>73</v>
      </c>
      <c r="AH11" s="39" t="s">
        <v>73</v>
      </c>
      <c r="AI11" s="39" t="s">
        <v>75</v>
      </c>
      <c r="AJ11" s="39" t="s">
        <v>75</v>
      </c>
      <c r="AK11" s="39" t="s">
        <v>75</v>
      </c>
      <c r="AL11" s="39" t="s">
        <v>75</v>
      </c>
      <c r="AM11" s="39" t="s">
        <v>75</v>
      </c>
      <c r="AN11" s="39" t="s">
        <v>74</v>
      </c>
      <c r="AO11" s="39" t="s">
        <v>74</v>
      </c>
      <c r="AP11" s="39" t="s">
        <v>74</v>
      </c>
      <c r="AQ11" s="39" t="s">
        <v>74</v>
      </c>
      <c r="AR11" s="39" t="s">
        <v>74</v>
      </c>
      <c r="AS11" s="39" t="s">
        <v>74</v>
      </c>
      <c r="AT11" s="39" t="s">
        <v>74</v>
      </c>
      <c r="AU11" s="39" t="s">
        <v>74</v>
      </c>
      <c r="AV11" s="39" t="s">
        <v>74</v>
      </c>
      <c r="AW11" s="39" t="s">
        <v>74</v>
      </c>
      <c r="AX11" s="39" t="s">
        <v>74</v>
      </c>
      <c r="AY11" s="39" t="s">
        <v>74</v>
      </c>
      <c r="AZ11" s="39" t="s">
        <v>75</v>
      </c>
      <c r="BA11" s="39" t="s">
        <v>75</v>
      </c>
      <c r="BB11" s="39" t="s">
        <v>75</v>
      </c>
      <c r="BC11" s="39" t="s">
        <v>75</v>
      </c>
      <c r="BD11" s="39" t="s">
        <v>75</v>
      </c>
      <c r="BE11" s="39" t="s">
        <v>75</v>
      </c>
      <c r="BF11" s="39" t="s">
        <v>75</v>
      </c>
      <c r="BG11" s="39" t="s">
        <v>75</v>
      </c>
      <c r="BH11" s="39" t="s">
        <v>75</v>
      </c>
      <c r="BI11" s="39" t="s">
        <v>75</v>
      </c>
      <c r="BJ11" s="39" t="s">
        <v>75</v>
      </c>
      <c r="BK11" s="39" t="s">
        <v>75</v>
      </c>
      <c r="BL11" s="39" t="s">
        <v>75</v>
      </c>
      <c r="BM11" s="39" t="s">
        <v>75</v>
      </c>
      <c r="BN11" s="39"/>
    </row>
    <row r="12" spans="1:66" s="14" customFormat="1" ht="13.5">
      <c r="A12" s="125" t="s">
        <v>116</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t="s">
        <v>73</v>
      </c>
      <c r="AQ12" s="39" t="s">
        <v>73</v>
      </c>
      <c r="AR12" s="39" t="s">
        <v>73</v>
      </c>
      <c r="AS12" s="39" t="s">
        <v>73</v>
      </c>
      <c r="AT12" s="39" t="s">
        <v>73</v>
      </c>
      <c r="AU12" s="39" t="s">
        <v>73</v>
      </c>
      <c r="AV12" s="39" t="s">
        <v>73</v>
      </c>
      <c r="AW12" s="39" t="s">
        <v>73</v>
      </c>
      <c r="AX12" s="39" t="s">
        <v>75</v>
      </c>
      <c r="AY12" s="39" t="s">
        <v>75</v>
      </c>
      <c r="AZ12" s="39" t="s">
        <v>75</v>
      </c>
      <c r="BA12" s="39" t="s">
        <v>75</v>
      </c>
      <c r="BB12" s="39" t="s">
        <v>75</v>
      </c>
      <c r="BC12" s="39" t="s">
        <v>75</v>
      </c>
      <c r="BD12" s="39" t="s">
        <v>75</v>
      </c>
      <c r="BE12" s="39" t="s">
        <v>75</v>
      </c>
      <c r="BF12" s="39" t="s">
        <v>75</v>
      </c>
      <c r="BG12" s="39" t="s">
        <v>75</v>
      </c>
      <c r="BH12" s="39" t="s">
        <v>75</v>
      </c>
      <c r="BI12" s="39" t="s">
        <v>75</v>
      </c>
      <c r="BJ12" s="39" t="s">
        <v>74</v>
      </c>
      <c r="BK12" s="39" t="s">
        <v>74</v>
      </c>
      <c r="BL12" s="39" t="s">
        <v>74</v>
      </c>
      <c r="BM12" s="39" t="s">
        <v>74</v>
      </c>
      <c r="BN12" s="39"/>
    </row>
    <row r="13" spans="1:66" s="14" customFormat="1" ht="13.5">
      <c r="A13" s="125" t="s">
        <v>251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t="s">
        <v>252</v>
      </c>
      <c r="BB13" s="39" t="s">
        <v>252</v>
      </c>
      <c r="BC13" s="39" t="s">
        <v>252</v>
      </c>
      <c r="BD13" s="39" t="s">
        <v>252</v>
      </c>
      <c r="BE13" s="39" t="s">
        <v>252</v>
      </c>
      <c r="BF13" s="39" t="s">
        <v>252</v>
      </c>
      <c r="BG13" s="39" t="s">
        <v>252</v>
      </c>
      <c r="BH13" s="39" t="s">
        <v>252</v>
      </c>
      <c r="BI13" s="39" t="s">
        <v>252</v>
      </c>
      <c r="BJ13" s="39" t="s">
        <v>252</v>
      </c>
      <c r="BK13" s="39" t="s">
        <v>252</v>
      </c>
      <c r="BL13" s="39" t="s">
        <v>252</v>
      </c>
      <c r="BM13" s="39" t="s">
        <v>252</v>
      </c>
      <c r="BN13" s="39"/>
    </row>
    <row r="14" spans="1:66" s="11" customFormat="1" ht="13.5">
      <c r="A14" s="123" t="s">
        <v>117</v>
      </c>
      <c r="B14" s="39">
        <v>29.814598296308663</v>
      </c>
      <c r="C14" s="39"/>
      <c r="D14" s="39">
        <v>20.788738948348065</v>
      </c>
      <c r="E14" s="39"/>
      <c r="F14" s="39">
        <v>24.55680399500624</v>
      </c>
      <c r="G14" s="39"/>
      <c r="H14" s="39">
        <v>20.74002985711239</v>
      </c>
      <c r="I14" s="39"/>
      <c r="J14" s="39">
        <v>24.14450802199035</v>
      </c>
      <c r="K14" s="39"/>
      <c r="L14" s="39">
        <v>24.373293621245967</v>
      </c>
      <c r="M14" s="39"/>
      <c r="N14" s="39">
        <v>30.502979737783072</v>
      </c>
      <c r="O14" s="39"/>
      <c r="P14" s="39">
        <v>36.10135207069094</v>
      </c>
      <c r="Q14" s="39"/>
      <c r="R14" s="39">
        <v>41.09033566118495</v>
      </c>
      <c r="S14" s="39"/>
      <c r="T14" s="39">
        <v>34.4363922116476</v>
      </c>
      <c r="U14" s="39"/>
      <c r="V14" s="39">
        <v>42.492715377425924</v>
      </c>
      <c r="W14" s="39">
        <v>37.834574361038435</v>
      </c>
      <c r="X14" s="39">
        <v>39.96466777897733</v>
      </c>
      <c r="Y14" s="39">
        <v>39.445409509103776</v>
      </c>
      <c r="Z14" s="39">
        <v>41.55235021182167</v>
      </c>
      <c r="AA14" s="39">
        <v>41.32856842547824</v>
      </c>
      <c r="AB14" s="39">
        <v>41.01510325696086</v>
      </c>
      <c r="AC14" s="39">
        <v>38.70820866397814</v>
      </c>
      <c r="AD14" s="39">
        <v>39.6562123039807</v>
      </c>
      <c r="AE14" s="39">
        <v>38.22623239436619</v>
      </c>
      <c r="AF14" s="39">
        <v>40.99094183127797</v>
      </c>
      <c r="AG14" s="39">
        <v>46.815074203768546</v>
      </c>
      <c r="AH14" s="39">
        <v>46.20486366985998</v>
      </c>
      <c r="AI14" s="39">
        <v>39.96207632140318</v>
      </c>
      <c r="AJ14" s="39">
        <v>42.285714285714285</v>
      </c>
      <c r="AK14" s="39">
        <v>44.386628823714915</v>
      </c>
      <c r="AL14" s="39">
        <v>43.497856436187746</v>
      </c>
      <c r="AM14" s="39">
        <v>35.28740007613246</v>
      </c>
      <c r="AN14" s="39">
        <v>38.690593571287714</v>
      </c>
      <c r="AO14" s="39">
        <v>39.84560570071259</v>
      </c>
      <c r="AP14" s="39">
        <v>41.419771193898505</v>
      </c>
      <c r="AQ14" s="39">
        <v>38.808913429303885</v>
      </c>
      <c r="AR14" s="39">
        <v>41.30670077732953</v>
      </c>
      <c r="AS14" s="39">
        <v>42.31073074391047</v>
      </c>
      <c r="AT14" s="39">
        <v>43.57959542656113</v>
      </c>
      <c r="AU14" s="39">
        <v>40.4</v>
      </c>
      <c r="AV14" s="39">
        <v>43.2</v>
      </c>
      <c r="AW14" s="39">
        <v>43.6</v>
      </c>
      <c r="AX14" s="39">
        <v>46.6</v>
      </c>
      <c r="AY14" s="39">
        <v>42.730614973262036</v>
      </c>
      <c r="AZ14" s="39">
        <v>45.61073596033848</v>
      </c>
      <c r="BA14" s="39">
        <v>45.180823287595125</v>
      </c>
      <c r="BB14" s="39">
        <v>46.083577894432274</v>
      </c>
      <c r="BC14" s="39">
        <v>42.5591971146307</v>
      </c>
      <c r="BD14" s="39">
        <v>43.991853360488804</v>
      </c>
      <c r="BE14" s="39">
        <v>45.27019853487631</v>
      </c>
      <c r="BF14" s="39">
        <v>46.02130946251041</v>
      </c>
      <c r="BG14" s="39">
        <v>41.30371236480561</v>
      </c>
      <c r="BH14" s="39">
        <v>44.60458798671898</v>
      </c>
      <c r="BI14" s="39">
        <v>46.71490745110377</v>
      </c>
      <c r="BJ14" s="39">
        <v>47.311937922801434</v>
      </c>
      <c r="BK14" s="39">
        <v>46.01309904153355</v>
      </c>
      <c r="BL14" s="39">
        <v>45.441266912669114</v>
      </c>
      <c r="BM14" s="39">
        <v>46.11678718213263</v>
      </c>
      <c r="BN14" s="39"/>
    </row>
    <row r="15" spans="1:66" s="14" customFormat="1" ht="15.75">
      <c r="A15" s="126" t="s">
        <v>327</v>
      </c>
      <c r="B15" s="127">
        <v>0.4298898839790484</v>
      </c>
      <c r="C15" s="127"/>
      <c r="D15" s="127">
        <v>0.3789500425760134</v>
      </c>
      <c r="E15" s="127"/>
      <c r="F15" s="127">
        <v>0.3745585340772141</v>
      </c>
      <c r="G15" s="127"/>
      <c r="H15" s="127">
        <v>0.3696088141853403</v>
      </c>
      <c r="I15" s="127"/>
      <c r="J15" s="127">
        <v>0.3008380416757866</v>
      </c>
      <c r="K15" s="127"/>
      <c r="L15" s="127">
        <v>0</v>
      </c>
      <c r="M15" s="127"/>
      <c r="N15" s="127">
        <v>0.35366296565321154</v>
      </c>
      <c r="O15" s="127"/>
      <c r="P15" s="127">
        <v>0.3234518026637881</v>
      </c>
      <c r="Q15" s="127"/>
      <c r="R15" s="127">
        <v>0.39963897789874947</v>
      </c>
      <c r="S15" s="127"/>
      <c r="T15" s="127">
        <v>0.5014343840208727</v>
      </c>
      <c r="U15" s="127"/>
      <c r="V15" s="127">
        <v>0.5600967315994837</v>
      </c>
      <c r="W15" s="39" t="s">
        <v>72</v>
      </c>
      <c r="X15" s="127">
        <v>0.5816465775356888</v>
      </c>
      <c r="Y15" s="39" t="s">
        <v>72</v>
      </c>
      <c r="Z15" s="127">
        <v>0.5914833943857539</v>
      </c>
      <c r="AA15" s="127">
        <v>0.6364754724465372</v>
      </c>
      <c r="AB15" s="39">
        <v>0.6292896983795501</v>
      </c>
      <c r="AC15" s="39">
        <v>0.65050580681304</v>
      </c>
      <c r="AD15" s="39">
        <v>0.666396749982786</v>
      </c>
      <c r="AE15" s="39">
        <v>0.6846282695528927</v>
      </c>
      <c r="AF15" s="39">
        <v>0.7196442903087854</v>
      </c>
      <c r="AG15" s="39">
        <v>0.7638250899120465</v>
      </c>
      <c r="AH15" s="39">
        <v>0.7853560262319386</v>
      </c>
      <c r="AI15" s="39">
        <v>0.5</v>
      </c>
      <c r="AJ15" s="39">
        <v>0.6</v>
      </c>
      <c r="AK15" s="39">
        <v>0.6</v>
      </c>
      <c r="AL15" s="39">
        <v>0.6</v>
      </c>
      <c r="AM15" s="39">
        <v>0.6</v>
      </c>
      <c r="AN15" s="39">
        <v>0.6</v>
      </c>
      <c r="AO15" s="39">
        <v>0.6</v>
      </c>
      <c r="AP15" s="39">
        <v>0.6</v>
      </c>
      <c r="AQ15" s="39">
        <v>0.6</v>
      </c>
      <c r="AR15" s="39">
        <v>0.6</v>
      </c>
      <c r="AS15" s="39">
        <v>0.5</v>
      </c>
      <c r="AT15" s="39">
        <v>0.5</v>
      </c>
      <c r="AU15" s="25">
        <v>0.5</v>
      </c>
      <c r="AV15" s="39">
        <v>0.4</v>
      </c>
      <c r="AW15" s="14">
        <v>0.4</v>
      </c>
      <c r="AX15" s="14">
        <v>0.4</v>
      </c>
      <c r="AY15" s="25">
        <v>0.4</v>
      </c>
      <c r="AZ15" s="39">
        <v>0.4</v>
      </c>
      <c r="BA15" s="39">
        <v>0.4</v>
      </c>
      <c r="BB15" s="215">
        <v>0.4</v>
      </c>
      <c r="BC15" s="25">
        <v>0.3</v>
      </c>
      <c r="BD15" s="39">
        <v>0.3</v>
      </c>
      <c r="BE15" s="39">
        <v>0.3</v>
      </c>
      <c r="BF15" s="39">
        <v>0.2</v>
      </c>
      <c r="BG15" s="39">
        <v>0.2</v>
      </c>
      <c r="BH15" s="39">
        <v>0.2</v>
      </c>
      <c r="BI15" s="39">
        <v>0.2</v>
      </c>
      <c r="BJ15" s="39">
        <v>0.2</v>
      </c>
      <c r="BK15" s="39">
        <v>0.2</v>
      </c>
      <c r="BL15" s="39">
        <v>0.17</v>
      </c>
      <c r="BM15" s="39">
        <v>0.17</v>
      </c>
      <c r="BN15" s="39"/>
    </row>
    <row r="16" spans="1:66" s="11" customFormat="1" ht="13.5">
      <c r="A16" s="123" t="s">
        <v>118</v>
      </c>
      <c r="B16" s="127">
        <v>0.7954716981132076</v>
      </c>
      <c r="C16" s="127"/>
      <c r="D16" s="127">
        <v>0.6469185389732648</v>
      </c>
      <c r="E16" s="127"/>
      <c r="F16" s="127">
        <v>1.0570197044334972</v>
      </c>
      <c r="G16" s="127"/>
      <c r="H16" s="127">
        <v>0.6433463796477493</v>
      </c>
      <c r="I16" s="127"/>
      <c r="J16" s="127">
        <v>1.1658512720156555</v>
      </c>
      <c r="K16" s="127"/>
      <c r="L16" s="127">
        <v>0.7812232938591136</v>
      </c>
      <c r="M16" s="127"/>
      <c r="N16" s="127">
        <v>1.235702963053286</v>
      </c>
      <c r="O16" s="127"/>
      <c r="P16" s="127">
        <v>0.12230215827338128</v>
      </c>
      <c r="Q16" s="127"/>
      <c r="R16" s="127">
        <v>0.0029264723814169937</v>
      </c>
      <c r="S16" s="127"/>
      <c r="T16" s="127">
        <v>0.31366856346533506</v>
      </c>
      <c r="U16" s="127"/>
      <c r="V16" s="127">
        <v>0.4654511671118339</v>
      </c>
      <c r="W16" s="127">
        <v>0.14818255719428644</v>
      </c>
      <c r="X16" s="127">
        <v>0.30530716525374535</v>
      </c>
      <c r="Y16" s="127">
        <v>0.4864707931715248</v>
      </c>
      <c r="Z16" s="127">
        <v>0.4280571362211124</v>
      </c>
      <c r="AA16" s="127">
        <v>0.06596214144698641</v>
      </c>
      <c r="AB16" s="127">
        <v>0.07362675647427704</v>
      </c>
      <c r="AC16" s="127">
        <v>0.1218209267216352</v>
      </c>
      <c r="AD16" s="127">
        <v>0.09394959934966919</v>
      </c>
      <c r="AE16" s="127">
        <v>0.1265822784810127</v>
      </c>
      <c r="AF16" s="127">
        <v>0.14376959702705833</v>
      </c>
      <c r="AG16" s="127">
        <v>0.043200557426547506</v>
      </c>
      <c r="AH16" s="127">
        <v>-0.20462199512251752</v>
      </c>
      <c r="AI16" s="127">
        <v>0.1988154685866914</v>
      </c>
      <c r="AJ16" s="127">
        <v>0.3538497270932529</v>
      </c>
      <c r="AK16" s="127">
        <v>0.4590639879224249</v>
      </c>
      <c r="AL16" s="127">
        <v>0.5395867192941722</v>
      </c>
      <c r="AM16" s="127">
        <v>0.18572257690075464</v>
      </c>
      <c r="AN16" s="127">
        <v>0.3017251360426074</v>
      </c>
      <c r="AO16" s="127">
        <v>0.5383281304197014</v>
      </c>
      <c r="AP16" s="127">
        <v>0.6801199261992615</v>
      </c>
      <c r="AQ16" s="127">
        <v>0.2816462992852202</v>
      </c>
      <c r="AR16" s="127">
        <v>0.36891084558823534</v>
      </c>
      <c r="AS16" s="127">
        <v>0.5079219288174512</v>
      </c>
      <c r="AT16" s="127">
        <v>0.6940298507462688</v>
      </c>
      <c r="AU16" s="127">
        <v>0.31</v>
      </c>
      <c r="AV16" s="127">
        <v>0.48</v>
      </c>
      <c r="AW16" s="127">
        <v>0.7</v>
      </c>
      <c r="AX16" s="127">
        <v>0.85</v>
      </c>
      <c r="AY16" s="127">
        <v>0.34146618247843846</v>
      </c>
      <c r="AZ16" s="127">
        <v>0.538739961542812</v>
      </c>
      <c r="BA16" s="127">
        <v>0.7619845792826019</v>
      </c>
      <c r="BB16" s="127">
        <v>0.9743965711707646</v>
      </c>
      <c r="BC16" s="127">
        <v>0.276662908680947</v>
      </c>
      <c r="BD16" s="127">
        <v>0.5078917700112738</v>
      </c>
      <c r="BE16" s="127">
        <v>0.7055906221821462</v>
      </c>
      <c r="BF16" s="127">
        <v>0.9276375112714155</v>
      </c>
      <c r="BG16" s="127">
        <v>0.30500450856627587</v>
      </c>
      <c r="BH16" s="127">
        <v>0.5270513976555458</v>
      </c>
      <c r="BI16" s="127">
        <v>0.6224075743913435</v>
      </c>
      <c r="BJ16" s="127">
        <v>0.6767357980162307</v>
      </c>
      <c r="BK16" s="127">
        <v>0.22554102795311082</v>
      </c>
      <c r="BL16" s="127">
        <v>0.4628043282236252</v>
      </c>
      <c r="BM16" s="127">
        <v>0.6806040797926294</v>
      </c>
      <c r="BN16" s="127"/>
    </row>
    <row r="17" spans="1:66" s="11" customFormat="1" ht="15.75">
      <c r="A17" s="123" t="s">
        <v>268</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v>0.24585905583295506</v>
      </c>
      <c r="AZ17" s="127">
        <v>0.43402216943784644</v>
      </c>
      <c r="BA17" s="127">
        <v>0.685560320505586</v>
      </c>
      <c r="BB17" s="127">
        <v>0.8983611549740581</v>
      </c>
      <c r="BC17" s="127">
        <v>0.2659220194759661</v>
      </c>
      <c r="BD17" s="127">
        <v>0.5201905298759865</v>
      </c>
      <c r="BE17" s="127">
        <v>0.7397041253381424</v>
      </c>
      <c r="BF17" s="127">
        <v>0.9726972497745712</v>
      </c>
      <c r="BG17" s="127">
        <v>0.2519510820559062</v>
      </c>
      <c r="BH17" s="127">
        <v>0.52</v>
      </c>
      <c r="BI17" s="127">
        <v>0.71</v>
      </c>
      <c r="BJ17" s="127">
        <v>1</v>
      </c>
      <c r="BK17" s="127">
        <v>0.24</v>
      </c>
      <c r="BL17" s="127">
        <v>0.5050991884580702</v>
      </c>
      <c r="BM17" s="127">
        <v>0.7288853826214358</v>
      </c>
      <c r="BN17" s="127"/>
    </row>
    <row r="18" spans="1:66" s="11" customFormat="1" ht="13.5">
      <c r="A18" s="123" t="s">
        <v>119</v>
      </c>
      <c r="B18" s="39">
        <v>6.8427672955974845</v>
      </c>
      <c r="C18" s="39"/>
      <c r="D18" s="39">
        <v>7.149742688590435</v>
      </c>
      <c r="E18" s="39"/>
      <c r="F18" s="39">
        <v>7.249753694581281</v>
      </c>
      <c r="G18" s="39"/>
      <c r="H18" s="39">
        <v>7.968933463796477</v>
      </c>
      <c r="I18" s="39"/>
      <c r="J18" s="39">
        <v>8.353228962818003</v>
      </c>
      <c r="K18" s="39"/>
      <c r="L18" s="39">
        <v>8.118056403369552</v>
      </c>
      <c r="M18" s="39"/>
      <c r="N18" s="39">
        <v>6.9858553834898185</v>
      </c>
      <c r="O18" s="39"/>
      <c r="P18" s="39">
        <v>6.653822704548226</v>
      </c>
      <c r="Q18" s="39"/>
      <c r="R18" s="39">
        <v>6.954761614437263</v>
      </c>
      <c r="S18" s="39"/>
      <c r="T18" s="39">
        <v>7.201834862385321</v>
      </c>
      <c r="U18" s="39"/>
      <c r="V18" s="39"/>
      <c r="W18" s="39"/>
      <c r="X18" s="39"/>
      <c r="Y18" s="39"/>
      <c r="Z18" s="39"/>
      <c r="AA18" s="39"/>
      <c r="AB18" s="39"/>
      <c r="AC18" s="39"/>
      <c r="AD18" s="39"/>
      <c r="AE18" s="39"/>
      <c r="AF18" s="39"/>
      <c r="AG18" s="39"/>
      <c r="AH18" s="39"/>
      <c r="AI18" s="39"/>
      <c r="AJ18" s="39"/>
      <c r="AK18" s="39"/>
      <c r="AL18" s="39"/>
      <c r="AM18" s="39"/>
      <c r="AN18" s="39"/>
      <c r="AO18" s="39"/>
      <c r="AP18" s="39"/>
      <c r="AQ18" s="39">
        <v>9.889324417800323</v>
      </c>
      <c r="AR18" s="39">
        <v>9.809857536764707</v>
      </c>
      <c r="AS18" s="39">
        <v>10.029965556831227</v>
      </c>
      <c r="AT18" s="39">
        <v>10.243168771526982</v>
      </c>
      <c r="AU18" s="39">
        <v>10.2</v>
      </c>
      <c r="AV18" s="39">
        <v>10.5</v>
      </c>
      <c r="AW18" s="39">
        <v>10.4</v>
      </c>
      <c r="AX18" s="39">
        <v>10</v>
      </c>
      <c r="AY18" s="39">
        <v>10.086664985765225</v>
      </c>
      <c r="AZ18" s="39">
        <v>10.206688529584495</v>
      </c>
      <c r="BA18" s="39">
        <v>10.42693395552042</v>
      </c>
      <c r="BB18" s="39">
        <v>10.412459959395443</v>
      </c>
      <c r="BC18" s="39">
        <v>10.225831960664065</v>
      </c>
      <c r="BD18" s="39">
        <v>10.139663796832282</v>
      </c>
      <c r="BE18" s="39">
        <v>10.181086265146451</v>
      </c>
      <c r="BF18" s="39">
        <v>10.594462353471597</v>
      </c>
      <c r="BG18" s="39">
        <v>10.9</v>
      </c>
      <c r="BH18" s="39">
        <v>11.3</v>
      </c>
      <c r="BI18" s="39">
        <v>11</v>
      </c>
      <c r="BJ18" s="39">
        <v>10.875338142470694</v>
      </c>
      <c r="BK18" s="39">
        <v>11.3</v>
      </c>
      <c r="BL18" s="39">
        <v>11.5</v>
      </c>
      <c r="BM18" s="39">
        <v>11.8</v>
      </c>
      <c r="BN18" s="39"/>
    </row>
    <row r="19" spans="1:66" s="11" customFormat="1" ht="13.5">
      <c r="A19" s="123" t="s">
        <v>267</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v>9.457749870013975</v>
      </c>
      <c r="AZ19" s="39">
        <v>9.594314363766149</v>
      </c>
      <c r="BA19" s="39">
        <v>9.614046019621538</v>
      </c>
      <c r="BB19" s="39">
        <v>9.577923528084819</v>
      </c>
      <c r="BC19" s="39">
        <v>9.423727888929017</v>
      </c>
      <c r="BD19" s="39">
        <v>9.305729185783804</v>
      </c>
      <c r="BE19" s="39">
        <v>9.347339646571157</v>
      </c>
      <c r="BF19" s="39">
        <v>9.57811880072137</v>
      </c>
      <c r="BG19" s="39">
        <v>9.890312062773784</v>
      </c>
      <c r="BH19" s="39">
        <v>10.3</v>
      </c>
      <c r="BI19" s="39">
        <v>10</v>
      </c>
      <c r="BJ19" s="39">
        <v>10</v>
      </c>
      <c r="BK19" s="39">
        <v>10.3</v>
      </c>
      <c r="BL19" s="39">
        <v>10.56738052299369</v>
      </c>
      <c r="BM19" s="39">
        <v>10.811642060182576</v>
      </c>
      <c r="BN19" s="39"/>
    </row>
    <row r="20" spans="1:66" s="11" customFormat="1" ht="15.75">
      <c r="A20" s="123" t="s">
        <v>269</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225"/>
      <c r="AZ20" s="225"/>
      <c r="BA20" s="225"/>
      <c r="BB20" s="225">
        <v>9.494049976461632</v>
      </c>
      <c r="BC20" s="225"/>
      <c r="BD20" s="225"/>
      <c r="BE20" s="225"/>
      <c r="BF20" s="225">
        <v>10.155513681569424</v>
      </c>
      <c r="BG20" s="39">
        <v>10.3</v>
      </c>
      <c r="BH20" s="39">
        <v>10.3</v>
      </c>
      <c r="BI20" s="39">
        <v>9.7</v>
      </c>
      <c r="BJ20" s="39">
        <v>10.1</v>
      </c>
      <c r="BK20" s="39">
        <v>9.4</v>
      </c>
      <c r="BL20" s="39">
        <v>9.8</v>
      </c>
      <c r="BM20" s="39">
        <v>9.359934483063665</v>
      </c>
      <c r="BN20" s="39"/>
    </row>
    <row r="21" spans="1:66" s="11" customFormat="1" ht="13.5">
      <c r="A21" s="119" t="s">
        <v>120</v>
      </c>
      <c r="B21" s="127">
        <v>0.48</v>
      </c>
      <c r="C21" s="39"/>
      <c r="D21" s="39"/>
      <c r="E21" s="39"/>
      <c r="F21" s="127">
        <v>0.58</v>
      </c>
      <c r="G21" s="39"/>
      <c r="H21" s="127"/>
      <c r="I21" s="39"/>
      <c r="J21" s="127">
        <v>0.65</v>
      </c>
      <c r="K21" s="39"/>
      <c r="L21" s="39"/>
      <c r="M21" s="39"/>
      <c r="N21" s="127">
        <v>0.65</v>
      </c>
      <c r="O21" s="39"/>
      <c r="P21" s="39"/>
      <c r="Q21" s="39"/>
      <c r="R21" s="127">
        <v>0</v>
      </c>
      <c r="S21" s="127"/>
      <c r="T21" s="39"/>
      <c r="U21" s="39"/>
      <c r="V21" s="127">
        <v>0.17</v>
      </c>
      <c r="W21" s="127"/>
      <c r="X21" s="21"/>
      <c r="Y21" s="21"/>
      <c r="Z21" s="127">
        <v>0.17</v>
      </c>
      <c r="AA21" s="21"/>
      <c r="AB21" s="21"/>
      <c r="AC21" s="21"/>
      <c r="AD21" s="127">
        <v>0.05</v>
      </c>
      <c r="AE21" s="21"/>
      <c r="AF21" s="21"/>
      <c r="AG21" s="21"/>
      <c r="AH21" s="127">
        <v>0</v>
      </c>
      <c r="AI21" s="127"/>
      <c r="AJ21" s="127"/>
      <c r="AK21" s="127"/>
      <c r="AL21" s="127">
        <v>0.15</v>
      </c>
      <c r="AM21" s="127"/>
      <c r="AN21" s="127"/>
      <c r="AO21" s="127"/>
      <c r="AP21" s="127">
        <v>0.25</v>
      </c>
      <c r="AQ21" s="127"/>
      <c r="AR21" s="127"/>
      <c r="AS21" s="127"/>
      <c r="AT21" s="127">
        <v>0.27</v>
      </c>
      <c r="AU21" s="21"/>
      <c r="AV21" s="21"/>
      <c r="AW21" s="41"/>
      <c r="AX21" s="127">
        <v>0.37</v>
      </c>
      <c r="AY21" s="21"/>
      <c r="AZ21" s="21"/>
      <c r="BA21" s="41"/>
      <c r="BB21" s="127">
        <v>0.47</v>
      </c>
      <c r="BC21" s="21"/>
      <c r="BD21" s="21"/>
      <c r="BE21" s="41"/>
      <c r="BF21" s="127">
        <v>0.47</v>
      </c>
      <c r="BG21" s="39"/>
      <c r="BH21" s="39"/>
      <c r="BI21" s="39"/>
      <c r="BJ21" s="39">
        <v>0</v>
      </c>
      <c r="BK21" s="39"/>
      <c r="BL21" s="39"/>
      <c r="BM21" s="39"/>
      <c r="BN21" s="39"/>
    </row>
    <row r="22" spans="1:66" s="11" customFormat="1" ht="14.25" thickBot="1">
      <c r="A22" s="169" t="s">
        <v>121</v>
      </c>
      <c r="B22" s="170">
        <v>795</v>
      </c>
      <c r="C22" s="170"/>
      <c r="D22" s="170">
        <v>796.7</v>
      </c>
      <c r="E22" s="170"/>
      <c r="F22" s="170">
        <v>812</v>
      </c>
      <c r="G22" s="170"/>
      <c r="H22" s="170">
        <v>817.6</v>
      </c>
      <c r="I22" s="170"/>
      <c r="J22" s="170">
        <v>817.6</v>
      </c>
      <c r="K22" s="170"/>
      <c r="L22" s="170">
        <v>819.1</v>
      </c>
      <c r="M22" s="170"/>
      <c r="N22" s="170">
        <v>820.1</v>
      </c>
      <c r="O22" s="170"/>
      <c r="P22" s="170">
        <v>820.1</v>
      </c>
      <c r="Q22" s="170"/>
      <c r="R22" s="170">
        <v>820.1</v>
      </c>
      <c r="S22" s="170"/>
      <c r="T22" s="170">
        <v>861.1</v>
      </c>
      <c r="U22" s="170"/>
      <c r="V22" s="170">
        <v>861.1</v>
      </c>
      <c r="W22" s="170">
        <v>861.1</v>
      </c>
      <c r="X22" s="170">
        <v>861.1</v>
      </c>
      <c r="Y22" s="170">
        <v>861.1</v>
      </c>
      <c r="Z22" s="170">
        <v>861.1</v>
      </c>
      <c r="AA22" s="170">
        <v>861.1</v>
      </c>
      <c r="AB22" s="170">
        <v>861.1</v>
      </c>
      <c r="AC22" s="170">
        <v>861.1</v>
      </c>
      <c r="AD22" s="170">
        <v>861.1</v>
      </c>
      <c r="AE22" s="170">
        <v>861.1</v>
      </c>
      <c r="AF22" s="170">
        <v>861.1</v>
      </c>
      <c r="AG22" s="170">
        <v>861.1</v>
      </c>
      <c r="AH22" s="170">
        <v>861.1</v>
      </c>
      <c r="AI22" s="170">
        <v>861.1</v>
      </c>
      <c r="AJ22" s="170">
        <v>861.1</v>
      </c>
      <c r="AK22" s="170">
        <v>861.1</v>
      </c>
      <c r="AL22" s="170">
        <v>861.4</v>
      </c>
      <c r="AM22" s="170">
        <v>861.5</v>
      </c>
      <c r="AN22" s="170">
        <v>863.7</v>
      </c>
      <c r="AO22" s="170">
        <v>864.9</v>
      </c>
      <c r="AP22" s="170">
        <v>867.2</v>
      </c>
      <c r="AQ22" s="170">
        <v>867.4</v>
      </c>
      <c r="AR22" s="170">
        <v>870.4</v>
      </c>
      <c r="AS22" s="170">
        <v>871</v>
      </c>
      <c r="AT22" s="170">
        <v>871</v>
      </c>
      <c r="AU22" s="170">
        <v>871</v>
      </c>
      <c r="AV22" s="170">
        <v>872.8</v>
      </c>
      <c r="AW22" s="171">
        <v>877.2</v>
      </c>
      <c r="AX22" s="171">
        <v>881.2</v>
      </c>
      <c r="AY22" s="170">
        <v>881.2</v>
      </c>
      <c r="AZ22" s="170">
        <v>884.1</v>
      </c>
      <c r="BA22" s="171">
        <v>886.1</v>
      </c>
      <c r="BB22" s="214">
        <v>886.6</v>
      </c>
      <c r="BC22" s="170">
        <v>887</v>
      </c>
      <c r="BD22" s="170">
        <v>887</v>
      </c>
      <c r="BE22" s="171">
        <v>887.2</v>
      </c>
      <c r="BF22" s="214">
        <v>887.2</v>
      </c>
      <c r="BG22" s="214">
        <v>887.2</v>
      </c>
      <c r="BH22" s="214">
        <v>887.2</v>
      </c>
      <c r="BI22" s="214">
        <v>887.2</v>
      </c>
      <c r="BJ22" s="214">
        <v>887.2</v>
      </c>
      <c r="BK22" s="214">
        <v>887.2</v>
      </c>
      <c r="BL22" s="214">
        <v>887.2</v>
      </c>
      <c r="BM22" s="214">
        <v>887.3</v>
      </c>
      <c r="BN22" s="214"/>
    </row>
    <row r="23" spans="1:57" ht="13.5">
      <c r="A23" s="1"/>
      <c r="B23" s="38"/>
      <c r="C23" s="38"/>
      <c r="D23" s="38"/>
      <c r="E23" s="38"/>
      <c r="F23" s="38"/>
      <c r="G23" s="38"/>
      <c r="H23" s="38"/>
      <c r="I23" s="38"/>
      <c r="J23" s="38"/>
      <c r="K23" s="38"/>
      <c r="L23" s="38"/>
      <c r="M23" s="38"/>
      <c r="N23" s="38"/>
      <c r="O23" s="38"/>
      <c r="P23" s="38"/>
      <c r="Q23" s="38"/>
      <c r="R23" s="38"/>
      <c r="S23" s="38"/>
      <c r="T23" s="38"/>
      <c r="U23" s="38"/>
      <c r="V23" s="38"/>
      <c r="W23" s="38"/>
      <c r="X23" s="21"/>
      <c r="Y23" s="21"/>
      <c r="Z23" s="21"/>
      <c r="AA23" s="21"/>
      <c r="AB23" s="21"/>
      <c r="AC23" s="21"/>
      <c r="AD23" s="21"/>
      <c r="AE23" s="21"/>
      <c r="AF23" s="21"/>
      <c r="AG23" s="21"/>
      <c r="AH23" s="21"/>
      <c r="AI23" s="21"/>
      <c r="AJ23" s="21"/>
      <c r="AK23" s="21"/>
      <c r="AL23" s="21"/>
      <c r="AM23" s="41"/>
      <c r="AN23" s="21"/>
      <c r="AO23" s="21"/>
      <c r="AP23" s="21"/>
      <c r="AQ23" s="21"/>
      <c r="AR23" s="21"/>
      <c r="AS23" s="21"/>
      <c r="AT23" s="21"/>
      <c r="AU23" s="21"/>
      <c r="AV23" s="14"/>
      <c r="AW23" s="25"/>
      <c r="AY23" s="21"/>
      <c r="AZ23" s="14"/>
      <c r="BA23" s="25"/>
      <c r="BC23" s="21"/>
      <c r="BD23" s="14"/>
      <c r="BE23" s="25"/>
    </row>
    <row r="24" spans="1:66" ht="13.5">
      <c r="A24" s="1" t="s">
        <v>214</v>
      </c>
      <c r="B24" s="42"/>
      <c r="C24" s="43"/>
      <c r="D24" s="43"/>
      <c r="E24" s="43"/>
      <c r="F24" s="43"/>
      <c r="G24" s="43"/>
      <c r="H24" s="43"/>
      <c r="I24" s="43"/>
      <c r="J24" s="43"/>
      <c r="K24" s="43"/>
      <c r="L24" s="43"/>
      <c r="M24" s="43"/>
      <c r="N24" s="43"/>
      <c r="O24" s="43"/>
      <c r="P24" s="43"/>
      <c r="Q24" s="43"/>
      <c r="R24" s="43"/>
      <c r="S24" s="43"/>
      <c r="T24" s="43"/>
      <c r="U24" s="43"/>
      <c r="V24" s="43"/>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14"/>
      <c r="AW24" s="25"/>
      <c r="AY24" s="25"/>
      <c r="AZ24" s="14"/>
      <c r="BA24" s="25"/>
      <c r="BC24" s="25"/>
      <c r="BD24" s="14"/>
      <c r="BE24" s="25"/>
      <c r="BJ24" s="309"/>
      <c r="BN24" s="309"/>
    </row>
    <row r="25" spans="1:57" ht="13.5">
      <c r="A25" s="47" t="s">
        <v>265</v>
      </c>
      <c r="B25" s="42"/>
      <c r="C25" s="43"/>
      <c r="D25" s="43"/>
      <c r="E25" s="43"/>
      <c r="F25" s="43"/>
      <c r="G25" s="43"/>
      <c r="H25" s="43"/>
      <c r="I25" s="43"/>
      <c r="J25" s="43"/>
      <c r="K25" s="43"/>
      <c r="L25" s="43"/>
      <c r="M25" s="43"/>
      <c r="N25" s="43"/>
      <c r="O25" s="43"/>
      <c r="P25" s="43"/>
      <c r="Q25" s="43"/>
      <c r="R25" s="43"/>
      <c r="S25" s="43"/>
      <c r="T25" s="43"/>
      <c r="U25" s="43"/>
      <c r="V25" s="43"/>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Y25" s="25"/>
      <c r="AZ25" s="25"/>
      <c r="BA25" s="25"/>
      <c r="BC25" s="25"/>
      <c r="BD25" s="25"/>
      <c r="BE25" s="25"/>
    </row>
    <row r="26" spans="1:58" ht="13.5">
      <c r="A26" s="47" t="s">
        <v>270</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BB26" s="199"/>
      <c r="BF26" s="199"/>
    </row>
    <row r="27" spans="1:22" ht="13.5">
      <c r="A27" s="25"/>
      <c r="B27" s="23"/>
      <c r="C27" s="24"/>
      <c r="D27" s="24"/>
      <c r="E27" s="24"/>
      <c r="F27" s="24"/>
      <c r="G27" s="24"/>
      <c r="H27" s="24"/>
      <c r="I27" s="24"/>
      <c r="J27" s="24"/>
      <c r="K27" s="24"/>
      <c r="L27" s="24"/>
      <c r="M27" s="24"/>
      <c r="N27" s="24"/>
      <c r="O27" s="24"/>
      <c r="P27" s="24"/>
      <c r="Q27" s="24"/>
      <c r="R27" s="24"/>
      <c r="S27" s="24"/>
      <c r="T27" s="24"/>
      <c r="U27" s="24"/>
      <c r="V27" s="24"/>
    </row>
    <row r="28" spans="1:22" ht="13.5">
      <c r="A28" s="47"/>
      <c r="B28" s="23"/>
      <c r="C28" s="24"/>
      <c r="D28" s="24"/>
      <c r="E28" s="24"/>
      <c r="F28" s="24"/>
      <c r="G28" s="24"/>
      <c r="H28" s="24"/>
      <c r="I28" s="24"/>
      <c r="J28" s="24"/>
      <c r="K28" s="24"/>
      <c r="L28" s="24"/>
      <c r="M28" s="24"/>
      <c r="N28" s="24"/>
      <c r="O28" s="24"/>
      <c r="P28" s="24"/>
      <c r="Q28" s="24"/>
      <c r="R28" s="24"/>
      <c r="S28" s="24"/>
      <c r="T28" s="36"/>
      <c r="U28" s="24"/>
      <c r="V28" s="24"/>
    </row>
    <row r="29" spans="1:22" ht="13.5">
      <c r="A29" s="47" t="s">
        <v>264</v>
      </c>
      <c r="B29" s="35"/>
      <c r="C29" s="34"/>
      <c r="D29" s="34"/>
      <c r="E29" s="34"/>
      <c r="F29" s="34"/>
      <c r="G29" s="34"/>
      <c r="H29" s="34"/>
      <c r="I29" s="34"/>
      <c r="J29" s="34"/>
      <c r="K29" s="34"/>
      <c r="L29" s="34"/>
      <c r="M29" s="34"/>
      <c r="N29" s="34"/>
      <c r="O29" s="34"/>
      <c r="P29" s="34"/>
      <c r="Q29" s="34"/>
      <c r="R29" s="34"/>
      <c r="S29" s="34"/>
      <c r="T29" s="34"/>
      <c r="U29" s="34"/>
      <c r="V29" s="34"/>
    </row>
    <row r="30" spans="2:55" ht="13.5">
      <c r="B30" s="27"/>
      <c r="C30" s="33"/>
      <c r="D30" s="33"/>
      <c r="E30" s="33"/>
      <c r="F30" s="33"/>
      <c r="G30" s="33"/>
      <c r="H30" s="33"/>
      <c r="I30" s="33"/>
      <c r="J30" s="33"/>
      <c r="K30" s="33"/>
      <c r="L30" s="33"/>
      <c r="M30" s="33"/>
      <c r="N30" s="33"/>
      <c r="O30" s="33"/>
      <c r="P30" s="33"/>
      <c r="Q30" s="33"/>
      <c r="R30" s="33"/>
      <c r="S30" s="33"/>
      <c r="T30" s="33"/>
      <c r="U30" s="33"/>
      <c r="V30" s="33"/>
      <c r="AY30" s="39"/>
      <c r="BC30" s="39"/>
    </row>
    <row r="31" spans="2:22" ht="13.5">
      <c r="B31" s="27"/>
      <c r="C31" s="33"/>
      <c r="D31" s="33"/>
      <c r="E31" s="33"/>
      <c r="F31" s="33"/>
      <c r="G31" s="33"/>
      <c r="H31" s="33"/>
      <c r="I31" s="33"/>
      <c r="J31" s="33"/>
      <c r="K31" s="33"/>
      <c r="L31" s="33"/>
      <c r="M31" s="33"/>
      <c r="N31" s="33"/>
      <c r="O31" s="33"/>
      <c r="P31" s="33"/>
      <c r="Q31" s="33"/>
      <c r="R31" s="33"/>
      <c r="S31" s="33"/>
      <c r="T31" s="33"/>
      <c r="U31" s="33"/>
      <c r="V31" s="33"/>
    </row>
    <row r="32" spans="2:22" ht="13.5">
      <c r="B32" s="27"/>
      <c r="C32" s="33"/>
      <c r="D32" s="33"/>
      <c r="E32" s="33"/>
      <c r="F32" s="33"/>
      <c r="G32" s="33"/>
      <c r="H32" s="33"/>
      <c r="I32" s="33"/>
      <c r="J32" s="33"/>
      <c r="K32" s="33"/>
      <c r="L32" s="33"/>
      <c r="M32" s="33"/>
      <c r="N32" s="33"/>
      <c r="O32" s="33"/>
      <c r="P32" s="33"/>
      <c r="Q32" s="33"/>
      <c r="R32" s="33"/>
      <c r="S32" s="33"/>
      <c r="T32" s="33"/>
      <c r="U32" s="33"/>
      <c r="V32" s="33"/>
    </row>
    <row r="33" spans="2:22" ht="13.5">
      <c r="B33" s="27"/>
      <c r="C33" s="33"/>
      <c r="D33" s="33"/>
      <c r="E33" s="33"/>
      <c r="F33" s="33"/>
      <c r="G33" s="33"/>
      <c r="H33" s="33"/>
      <c r="I33" s="33"/>
      <c r="J33" s="33"/>
      <c r="K33" s="33"/>
      <c r="L33" s="33"/>
      <c r="M33" s="33"/>
      <c r="N33" s="33"/>
      <c r="O33" s="33"/>
      <c r="P33" s="33"/>
      <c r="Q33" s="33"/>
      <c r="R33" s="33"/>
      <c r="S33" s="33"/>
      <c r="T33" s="33"/>
      <c r="U33" s="33"/>
      <c r="V33" s="33"/>
    </row>
    <row r="34" spans="2:22" ht="13.5">
      <c r="B34" s="27"/>
      <c r="C34" s="33"/>
      <c r="D34" s="33"/>
      <c r="E34" s="33"/>
      <c r="F34" s="33"/>
      <c r="G34" s="33"/>
      <c r="H34" s="33"/>
      <c r="I34" s="33"/>
      <c r="J34" s="33"/>
      <c r="K34" s="33"/>
      <c r="L34" s="33"/>
      <c r="M34" s="33"/>
      <c r="N34" s="33"/>
      <c r="O34" s="33"/>
      <c r="P34" s="33"/>
      <c r="Q34" s="33"/>
      <c r="R34" s="33"/>
      <c r="S34" s="33"/>
      <c r="T34" s="33"/>
      <c r="U34" s="33"/>
      <c r="V34" s="33"/>
    </row>
    <row r="35" spans="2:22" ht="13.5">
      <c r="B35" s="27"/>
      <c r="C35" s="33"/>
      <c r="D35" s="33"/>
      <c r="E35" s="33"/>
      <c r="F35" s="33"/>
      <c r="G35" s="33"/>
      <c r="H35" s="33"/>
      <c r="I35" s="33"/>
      <c r="J35" s="33"/>
      <c r="K35" s="33"/>
      <c r="L35" s="33"/>
      <c r="M35" s="33"/>
      <c r="N35" s="33"/>
      <c r="O35" s="33"/>
      <c r="P35" s="33"/>
      <c r="Q35" s="33"/>
      <c r="R35" s="33"/>
      <c r="S35" s="33"/>
      <c r="T35" s="33"/>
      <c r="U35" s="33"/>
      <c r="V35" s="33"/>
    </row>
    <row r="36" ht="15">
      <c r="A36" s="219"/>
    </row>
  </sheetData>
  <sheetProtection/>
  <mergeCells count="17">
    <mergeCell ref="AA3:AD3"/>
    <mergeCell ref="BG3:BJ3"/>
    <mergeCell ref="S3:V3"/>
    <mergeCell ref="A3:A4"/>
    <mergeCell ref="C3:F3"/>
    <mergeCell ref="G3:J3"/>
    <mergeCell ref="K3:N3"/>
    <mergeCell ref="O3:R3"/>
    <mergeCell ref="W3:Z3"/>
    <mergeCell ref="AU3:AX3"/>
    <mergeCell ref="BK3:BN3"/>
    <mergeCell ref="AM3:AP3"/>
    <mergeCell ref="AI3:AL3"/>
    <mergeCell ref="BC3:BF3"/>
    <mergeCell ref="AY3:BB3"/>
    <mergeCell ref="AE3:AH3"/>
    <mergeCell ref="AQ3:AT3"/>
  </mergeCells>
  <printOptions horizontalCentered="1" verticalCentered="1"/>
  <pageMargins left="0.25" right="0.25" top="0.75" bottom="0.75" header="0.3" footer="0.3"/>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EC62"/>
  <sheetViews>
    <sheetView zoomScale="85" zoomScaleNormal="85" zoomScaleSheetLayoutView="110" zoomScalePageLayoutView="0" workbookViewId="0" topLeftCell="A1">
      <selection activeCell="A3" sqref="A3:A4"/>
    </sheetView>
  </sheetViews>
  <sheetFormatPr defaultColWidth="9.140625" defaultRowHeight="12.75" outlineLevelCol="1"/>
  <cols>
    <col min="1" max="1" width="56.140625" style="6" customWidth="1"/>
    <col min="2" max="2" width="14.00390625" style="32" hidden="1" customWidth="1" outlineLevel="1"/>
    <col min="3" max="17" width="10.140625" style="1" hidden="1" customWidth="1" outlineLevel="1"/>
    <col min="18" max="18" width="15.421875" style="1" hidden="1" customWidth="1" outlineLevel="1"/>
    <col min="19" max="21" width="10.140625" style="1" hidden="1" customWidth="1" outlineLevel="1"/>
    <col min="22" max="22" width="6.421875" style="1" hidden="1" customWidth="1" outlineLevel="1"/>
    <col min="23" max="23" width="11.7109375" style="25" hidden="1" customWidth="1" outlineLevel="1"/>
    <col min="24" max="26" width="11.7109375" style="6" hidden="1" customWidth="1" outlineLevel="1"/>
    <col min="27" max="27" width="11.7109375" style="25" hidden="1" customWidth="1" outlineLevel="1"/>
    <col min="28" max="30" width="11.7109375" style="6" hidden="1" customWidth="1" outlineLevel="1"/>
    <col min="31" max="31" width="11.7109375" style="25" hidden="1" customWidth="1" outlineLevel="1"/>
    <col min="32" max="42" width="11.7109375" style="6" hidden="1" customWidth="1" outlineLevel="1"/>
    <col min="43" max="43" width="12.8515625" style="6" hidden="1" customWidth="1" collapsed="1"/>
    <col min="44" max="45" width="11.8515625" style="6" hidden="1" customWidth="1"/>
    <col min="46" max="46" width="13.140625" style="6" hidden="1" customWidth="1"/>
    <col min="47" max="47" width="12.8515625" style="6" hidden="1" customWidth="1" outlineLevel="1"/>
    <col min="48" max="48" width="12.140625" style="6" hidden="1" customWidth="1" outlineLevel="1"/>
    <col min="49" max="50" width="11.57421875" style="6" hidden="1" customWidth="1" outlineLevel="1"/>
    <col min="51" max="54" width="11.57421875" style="47" hidden="1" customWidth="1" outlineLevel="1"/>
    <col min="55" max="55" width="11.57421875" style="47" customWidth="1" collapsed="1"/>
    <col min="56" max="66" width="11.57421875" style="47" customWidth="1"/>
    <col min="67" max="67" width="7.8515625" style="25" customWidth="1"/>
    <col min="68" max="68" width="53.140625" style="6" bestFit="1" customWidth="1"/>
    <col min="69" max="83" width="9.140625" style="6" hidden="1" customWidth="1" outlineLevel="1"/>
    <col min="84" max="84" width="14.57421875" style="6" hidden="1" customWidth="1" outlineLevel="1"/>
    <col min="85" max="88" width="9.140625" style="6" hidden="1" customWidth="1" outlineLevel="1"/>
    <col min="89" max="90" width="7.421875" style="6" hidden="1" customWidth="1" outlineLevel="1"/>
    <col min="91" max="91" width="7.57421875" style="6" hidden="1" customWidth="1" outlineLevel="1"/>
    <col min="92" max="92" width="7.421875" style="6" hidden="1" customWidth="1" outlineLevel="1"/>
    <col min="93" max="93" width="9.8515625" style="6" hidden="1" customWidth="1" collapsed="1"/>
    <col min="94" max="94" width="10.421875" style="6" hidden="1" customWidth="1"/>
    <col min="95" max="95" width="9.7109375" style="6" hidden="1" customWidth="1"/>
    <col min="96" max="96" width="9.8515625" style="6" hidden="1" customWidth="1"/>
    <col min="97" max="97" width="9.421875" style="6" hidden="1" customWidth="1"/>
    <col min="98" max="98" width="9.8515625" style="6" hidden="1" customWidth="1"/>
    <col min="99" max="99" width="9.7109375" style="6" hidden="1" customWidth="1"/>
    <col min="100" max="103" width="9.8515625" style="6" hidden="1" customWidth="1"/>
    <col min="104" max="104" width="10.421875" style="6" hidden="1" customWidth="1"/>
    <col min="105" max="105" width="9.7109375" style="6" hidden="1" customWidth="1"/>
    <col min="106" max="106" width="10.140625" style="6" hidden="1" customWidth="1"/>
    <col min="107" max="107" width="9.140625" style="6" hidden="1" customWidth="1"/>
    <col min="108" max="108" width="10.421875" style="6" hidden="1" customWidth="1"/>
    <col min="109" max="109" width="9.8515625" style="6" hidden="1" customWidth="1"/>
    <col min="110" max="111" width="10.421875" style="6" hidden="1" customWidth="1"/>
    <col min="112" max="113" width="9.28125" style="6" hidden="1" customWidth="1"/>
    <col min="114" max="120" width="0" style="6" hidden="1" customWidth="1"/>
    <col min="121" max="124" width="11.7109375" style="47" customWidth="1"/>
    <col min="125" max="128" width="11.7109375" style="6" customWidth="1"/>
    <col min="129" max="132" width="11.7109375" style="47" customWidth="1"/>
    <col min="133" max="16384" width="9.140625" style="6" customWidth="1"/>
  </cols>
  <sheetData>
    <row r="1" spans="1:45" ht="19.5" customHeight="1">
      <c r="A1" s="2" t="s">
        <v>211</v>
      </c>
      <c r="B1" s="3"/>
      <c r="C1" s="4"/>
      <c r="D1" s="4"/>
      <c r="E1" s="4"/>
      <c r="F1" s="4"/>
      <c r="G1" s="4"/>
      <c r="H1" s="4"/>
      <c r="I1" s="4"/>
      <c r="J1" s="4"/>
      <c r="K1" s="4"/>
      <c r="L1" s="4"/>
      <c r="M1" s="4"/>
      <c r="N1" s="4"/>
      <c r="O1" s="4"/>
      <c r="P1" s="4"/>
      <c r="Q1" s="4"/>
      <c r="R1" s="4"/>
      <c r="S1" s="4"/>
      <c r="T1" s="4"/>
      <c r="U1" s="4"/>
      <c r="V1" s="4"/>
      <c r="W1" s="5"/>
      <c r="AA1" s="5"/>
      <c r="AE1" s="5"/>
      <c r="AS1" s="7"/>
    </row>
    <row r="2" spans="1:58" ht="19.5" customHeight="1" thickBot="1">
      <c r="A2" s="2"/>
      <c r="B2" s="3"/>
      <c r="C2" s="4"/>
      <c r="D2" s="4"/>
      <c r="E2" s="4"/>
      <c r="F2" s="4"/>
      <c r="G2" s="4"/>
      <c r="H2" s="4"/>
      <c r="I2" s="4"/>
      <c r="J2" s="4"/>
      <c r="K2" s="4"/>
      <c r="L2" s="4"/>
      <c r="M2" s="4"/>
      <c r="N2" s="4"/>
      <c r="O2" s="4"/>
      <c r="P2" s="4"/>
      <c r="Q2" s="4"/>
      <c r="R2" s="4"/>
      <c r="S2" s="4"/>
      <c r="T2" s="4"/>
      <c r="U2" s="4"/>
      <c r="V2" s="4"/>
      <c r="W2" s="5"/>
      <c r="AA2" s="5"/>
      <c r="AE2" s="5"/>
      <c r="AU2" s="8"/>
      <c r="AV2" s="8"/>
      <c r="AW2" s="8"/>
      <c r="AX2" s="8"/>
      <c r="AY2" s="8"/>
      <c r="AZ2" s="8"/>
      <c r="BA2" s="8"/>
      <c r="BC2" s="8"/>
      <c r="BD2" s="8"/>
      <c r="BE2" s="8"/>
      <c r="BF2" s="8"/>
    </row>
    <row r="3" spans="1:132" s="47" customFormat="1" ht="15.75" customHeight="1" thickBot="1">
      <c r="A3" s="363" t="s">
        <v>122</v>
      </c>
      <c r="B3" s="81" t="s">
        <v>91</v>
      </c>
      <c r="C3" s="353" t="s">
        <v>92</v>
      </c>
      <c r="D3" s="354"/>
      <c r="E3" s="354"/>
      <c r="F3" s="354"/>
      <c r="G3" s="353" t="s">
        <v>93</v>
      </c>
      <c r="H3" s="354"/>
      <c r="I3" s="354"/>
      <c r="J3" s="354"/>
      <c r="K3" s="353" t="s">
        <v>123</v>
      </c>
      <c r="L3" s="354"/>
      <c r="M3" s="354"/>
      <c r="N3" s="354"/>
      <c r="O3" s="353" t="s">
        <v>95</v>
      </c>
      <c r="P3" s="354"/>
      <c r="Q3" s="354"/>
      <c r="R3" s="354"/>
      <c r="S3" s="353" t="s">
        <v>96</v>
      </c>
      <c r="T3" s="354"/>
      <c r="U3" s="354"/>
      <c r="V3" s="354"/>
      <c r="W3" s="353" t="s">
        <v>124</v>
      </c>
      <c r="X3" s="354"/>
      <c r="Y3" s="354"/>
      <c r="Z3" s="354"/>
      <c r="AA3" s="353" t="s">
        <v>125</v>
      </c>
      <c r="AB3" s="354"/>
      <c r="AC3" s="354"/>
      <c r="AD3" s="354"/>
      <c r="AE3" s="353" t="s">
        <v>99</v>
      </c>
      <c r="AF3" s="354"/>
      <c r="AG3" s="354"/>
      <c r="AH3" s="354"/>
      <c r="AI3" s="353" t="s">
        <v>100</v>
      </c>
      <c r="AJ3" s="354"/>
      <c r="AK3" s="354"/>
      <c r="AL3" s="354"/>
      <c r="AM3" s="353" t="s">
        <v>101</v>
      </c>
      <c r="AN3" s="354"/>
      <c r="AO3" s="354"/>
      <c r="AP3" s="354"/>
      <c r="AQ3" s="353" t="s">
        <v>102</v>
      </c>
      <c r="AR3" s="354"/>
      <c r="AS3" s="354"/>
      <c r="AT3" s="354"/>
      <c r="AU3" s="359" t="s">
        <v>103</v>
      </c>
      <c r="AV3" s="360"/>
      <c r="AW3" s="360"/>
      <c r="AX3" s="360"/>
      <c r="AY3" s="364" t="s">
        <v>245</v>
      </c>
      <c r="AZ3" s="364"/>
      <c r="BA3" s="360"/>
      <c r="BB3" s="365"/>
      <c r="BC3" s="357" t="s">
        <v>254</v>
      </c>
      <c r="BD3" s="358"/>
      <c r="BE3" s="358"/>
      <c r="BF3" s="358"/>
      <c r="BG3" s="357" t="s">
        <v>271</v>
      </c>
      <c r="BH3" s="358"/>
      <c r="BI3" s="358"/>
      <c r="BJ3" s="358"/>
      <c r="BK3" s="357" t="s">
        <v>319</v>
      </c>
      <c r="BL3" s="358"/>
      <c r="BM3" s="358"/>
      <c r="BN3" s="358"/>
      <c r="BP3" s="361" t="s">
        <v>126</v>
      </c>
      <c r="BQ3" s="353" t="s">
        <v>31</v>
      </c>
      <c r="BR3" s="354"/>
      <c r="BS3" s="354"/>
      <c r="BT3" s="354"/>
      <c r="BU3" s="353" t="s">
        <v>32</v>
      </c>
      <c r="BV3" s="354"/>
      <c r="BW3" s="354"/>
      <c r="BX3" s="354"/>
      <c r="BY3" s="353" t="s">
        <v>36</v>
      </c>
      <c r="BZ3" s="354"/>
      <c r="CA3" s="354"/>
      <c r="CB3" s="354"/>
      <c r="CC3" s="353" t="s">
        <v>33</v>
      </c>
      <c r="CD3" s="354"/>
      <c r="CE3" s="354"/>
      <c r="CF3" s="354"/>
      <c r="CG3" s="353" t="s">
        <v>34</v>
      </c>
      <c r="CH3" s="354"/>
      <c r="CI3" s="354"/>
      <c r="CJ3" s="354"/>
      <c r="CK3" s="353" t="s">
        <v>35</v>
      </c>
      <c r="CL3" s="354"/>
      <c r="CM3" s="354"/>
      <c r="CN3" s="354"/>
      <c r="CO3" s="353" t="s">
        <v>125</v>
      </c>
      <c r="CP3" s="354"/>
      <c r="CQ3" s="354"/>
      <c r="CR3" s="354"/>
      <c r="CS3" s="353" t="s">
        <v>99</v>
      </c>
      <c r="CT3" s="354"/>
      <c r="CU3" s="354"/>
      <c r="CV3" s="354"/>
      <c r="CW3" s="353" t="s">
        <v>100</v>
      </c>
      <c r="CX3" s="354"/>
      <c r="CY3" s="354"/>
      <c r="CZ3" s="354"/>
      <c r="DA3" s="353" t="s">
        <v>101</v>
      </c>
      <c r="DB3" s="354"/>
      <c r="DC3" s="354"/>
      <c r="DD3" s="354"/>
      <c r="DE3" s="353" t="s">
        <v>102</v>
      </c>
      <c r="DF3" s="354"/>
      <c r="DG3" s="354"/>
      <c r="DH3" s="354"/>
      <c r="DI3" s="359" t="s">
        <v>103</v>
      </c>
      <c r="DJ3" s="360"/>
      <c r="DK3" s="360"/>
      <c r="DL3" s="360"/>
      <c r="DM3" s="364" t="s">
        <v>245</v>
      </c>
      <c r="DN3" s="360"/>
      <c r="DO3" s="360"/>
      <c r="DP3" s="365"/>
      <c r="DQ3" s="364" t="s">
        <v>254</v>
      </c>
      <c r="DR3" s="360"/>
      <c r="DS3" s="360"/>
      <c r="DT3" s="365"/>
      <c r="DU3" s="357" t="s">
        <v>271</v>
      </c>
      <c r="DV3" s="358"/>
      <c r="DW3" s="358"/>
      <c r="DX3" s="358"/>
      <c r="DY3" s="357" t="s">
        <v>319</v>
      </c>
      <c r="DZ3" s="358"/>
      <c r="EA3" s="358"/>
      <c r="EB3" s="358"/>
    </row>
    <row r="4" spans="1:132" s="47" customFormat="1" ht="27.75" customHeight="1" thickBot="1">
      <c r="A4" s="362"/>
      <c r="B4" s="78" t="s">
        <v>127</v>
      </c>
      <c r="C4" s="78" t="s">
        <v>128</v>
      </c>
      <c r="D4" s="78" t="s">
        <v>106</v>
      </c>
      <c r="E4" s="78" t="s">
        <v>129</v>
      </c>
      <c r="F4" s="78" t="s">
        <v>130</v>
      </c>
      <c r="G4" s="78" t="s">
        <v>128</v>
      </c>
      <c r="H4" s="78" t="s">
        <v>106</v>
      </c>
      <c r="I4" s="78" t="s">
        <v>129</v>
      </c>
      <c r="J4" s="78" t="s">
        <v>130</v>
      </c>
      <c r="K4" s="78" t="s">
        <v>128</v>
      </c>
      <c r="L4" s="78" t="s">
        <v>106</v>
      </c>
      <c r="M4" s="78" t="s">
        <v>129</v>
      </c>
      <c r="N4" s="78" t="s">
        <v>130</v>
      </c>
      <c r="O4" s="78" t="s">
        <v>128</v>
      </c>
      <c r="P4" s="78" t="s">
        <v>106</v>
      </c>
      <c r="Q4" s="78" t="s">
        <v>129</v>
      </c>
      <c r="R4" s="78" t="s">
        <v>130</v>
      </c>
      <c r="S4" s="78" t="s">
        <v>128</v>
      </c>
      <c r="T4" s="78" t="s">
        <v>106</v>
      </c>
      <c r="U4" s="78" t="s">
        <v>129</v>
      </c>
      <c r="V4" s="78" t="s">
        <v>130</v>
      </c>
      <c r="W4" s="78" t="s">
        <v>128</v>
      </c>
      <c r="X4" s="78" t="s">
        <v>106</v>
      </c>
      <c r="Y4" s="78" t="s">
        <v>129</v>
      </c>
      <c r="Z4" s="78" t="s">
        <v>130</v>
      </c>
      <c r="AA4" s="78" t="s">
        <v>128</v>
      </c>
      <c r="AB4" s="78" t="s">
        <v>106</v>
      </c>
      <c r="AC4" s="78" t="s">
        <v>129</v>
      </c>
      <c r="AD4" s="78" t="s">
        <v>130</v>
      </c>
      <c r="AE4" s="78" t="s">
        <v>109</v>
      </c>
      <c r="AF4" s="78" t="s">
        <v>110</v>
      </c>
      <c r="AG4" s="78" t="s">
        <v>111</v>
      </c>
      <c r="AH4" s="78" t="s">
        <v>112</v>
      </c>
      <c r="AI4" s="78" t="s">
        <v>109</v>
      </c>
      <c r="AJ4" s="78" t="s">
        <v>110</v>
      </c>
      <c r="AK4" s="78" t="s">
        <v>111</v>
      </c>
      <c r="AL4" s="78" t="s">
        <v>112</v>
      </c>
      <c r="AM4" s="78" t="s">
        <v>109</v>
      </c>
      <c r="AN4" s="78" t="s">
        <v>110</v>
      </c>
      <c r="AO4" s="78" t="s">
        <v>111</v>
      </c>
      <c r="AP4" s="78" t="s">
        <v>112</v>
      </c>
      <c r="AQ4" s="78" t="s">
        <v>109</v>
      </c>
      <c r="AR4" s="78" t="s">
        <v>110</v>
      </c>
      <c r="AS4" s="78" t="s">
        <v>111</v>
      </c>
      <c r="AT4" s="78" t="s">
        <v>112</v>
      </c>
      <c r="AU4" s="200" t="s">
        <v>109</v>
      </c>
      <c r="AV4" s="201" t="s">
        <v>110</v>
      </c>
      <c r="AW4" s="201" t="s">
        <v>111</v>
      </c>
      <c r="AX4" s="201" t="s">
        <v>112</v>
      </c>
      <c r="AY4" s="201" t="s">
        <v>109</v>
      </c>
      <c r="AZ4" s="201" t="s">
        <v>110</v>
      </c>
      <c r="BA4" s="201" t="s">
        <v>111</v>
      </c>
      <c r="BB4" s="202" t="s">
        <v>112</v>
      </c>
      <c r="BC4" s="201" t="s">
        <v>109</v>
      </c>
      <c r="BD4" s="201" t="s">
        <v>110</v>
      </c>
      <c r="BE4" s="201" t="s">
        <v>111</v>
      </c>
      <c r="BF4" s="202" t="s">
        <v>112</v>
      </c>
      <c r="BG4" s="201" t="s">
        <v>109</v>
      </c>
      <c r="BH4" s="201" t="s">
        <v>110</v>
      </c>
      <c r="BI4" s="201" t="s">
        <v>111</v>
      </c>
      <c r="BJ4" s="202" t="s">
        <v>112</v>
      </c>
      <c r="BK4" s="201" t="s">
        <v>109</v>
      </c>
      <c r="BL4" s="201" t="s">
        <v>110</v>
      </c>
      <c r="BM4" s="201" t="s">
        <v>111</v>
      </c>
      <c r="BN4" s="202" t="s">
        <v>112</v>
      </c>
      <c r="BP4" s="362"/>
      <c r="BQ4" s="78" t="s">
        <v>37</v>
      </c>
      <c r="BR4" s="78" t="s">
        <v>38</v>
      </c>
      <c r="BS4" s="78" t="s">
        <v>39</v>
      </c>
      <c r="BT4" s="78" t="s">
        <v>40</v>
      </c>
      <c r="BU4" s="78" t="s">
        <v>41</v>
      </c>
      <c r="BV4" s="78" t="s">
        <v>42</v>
      </c>
      <c r="BW4" s="78" t="s">
        <v>43</v>
      </c>
      <c r="BX4" s="78" t="s">
        <v>44</v>
      </c>
      <c r="BY4" s="78" t="s">
        <v>45</v>
      </c>
      <c r="BZ4" s="78" t="s">
        <v>46</v>
      </c>
      <c r="CA4" s="78" t="s">
        <v>47</v>
      </c>
      <c r="CB4" s="78" t="s">
        <v>48</v>
      </c>
      <c r="CC4" s="78" t="s">
        <v>49</v>
      </c>
      <c r="CD4" s="78" t="s">
        <v>50</v>
      </c>
      <c r="CE4" s="78" t="s">
        <v>51</v>
      </c>
      <c r="CF4" s="78" t="s">
        <v>52</v>
      </c>
      <c r="CG4" s="78" t="s">
        <v>53</v>
      </c>
      <c r="CH4" s="78" t="s">
        <v>54</v>
      </c>
      <c r="CI4" s="78" t="s">
        <v>55</v>
      </c>
      <c r="CJ4" s="78" t="s">
        <v>56</v>
      </c>
      <c r="CK4" s="78" t="s">
        <v>131</v>
      </c>
      <c r="CL4" s="78" t="s">
        <v>132</v>
      </c>
      <c r="CM4" s="78" t="s">
        <v>133</v>
      </c>
      <c r="CN4" s="78" t="s">
        <v>134</v>
      </c>
      <c r="CO4" s="78" t="s">
        <v>0</v>
      </c>
      <c r="CP4" s="78" t="s">
        <v>1</v>
      </c>
      <c r="CQ4" s="78" t="s">
        <v>2</v>
      </c>
      <c r="CR4" s="78" t="s">
        <v>3</v>
      </c>
      <c r="CS4" s="78" t="s">
        <v>4</v>
      </c>
      <c r="CT4" s="78" t="s">
        <v>5</v>
      </c>
      <c r="CU4" s="78" t="s">
        <v>6</v>
      </c>
      <c r="CV4" s="78" t="s">
        <v>7</v>
      </c>
      <c r="CW4" s="78" t="s">
        <v>135</v>
      </c>
      <c r="CX4" s="78" t="s">
        <v>136</v>
      </c>
      <c r="CY4" s="78" t="s">
        <v>137</v>
      </c>
      <c r="CZ4" s="78" t="s">
        <v>138</v>
      </c>
      <c r="DA4" s="78" t="s">
        <v>139</v>
      </c>
      <c r="DB4" s="78" t="s">
        <v>140</v>
      </c>
      <c r="DC4" s="78" t="s">
        <v>141</v>
      </c>
      <c r="DD4" s="78" t="s">
        <v>142</v>
      </c>
      <c r="DE4" s="78" t="s">
        <v>143</v>
      </c>
      <c r="DF4" s="78" t="s">
        <v>144</v>
      </c>
      <c r="DG4" s="78" t="s">
        <v>145</v>
      </c>
      <c r="DH4" s="78" t="s">
        <v>146</v>
      </c>
      <c r="DI4" s="200" t="s">
        <v>143</v>
      </c>
      <c r="DJ4" s="201" t="s">
        <v>144</v>
      </c>
      <c r="DK4" s="201" t="s">
        <v>145</v>
      </c>
      <c r="DL4" s="201" t="s">
        <v>146</v>
      </c>
      <c r="DM4" s="201" t="s">
        <v>246</v>
      </c>
      <c r="DN4" s="201" t="s">
        <v>247</v>
      </c>
      <c r="DO4" s="201" t="s">
        <v>248</v>
      </c>
      <c r="DP4" s="202" t="s">
        <v>249</v>
      </c>
      <c r="DQ4" s="201" t="s">
        <v>260</v>
      </c>
      <c r="DR4" s="201" t="s">
        <v>261</v>
      </c>
      <c r="DS4" s="201" t="s">
        <v>262</v>
      </c>
      <c r="DT4" s="202" t="s">
        <v>263</v>
      </c>
      <c r="DU4" s="201" t="s">
        <v>266</v>
      </c>
      <c r="DV4" s="201" t="s">
        <v>272</v>
      </c>
      <c r="DW4" s="201" t="s">
        <v>273</v>
      </c>
      <c r="DX4" s="202" t="s">
        <v>274</v>
      </c>
      <c r="DY4" s="201" t="s">
        <v>320</v>
      </c>
      <c r="DZ4" s="201" t="s">
        <v>321</v>
      </c>
      <c r="EA4" s="201" t="s">
        <v>322</v>
      </c>
      <c r="EB4" s="202" t="s">
        <v>323</v>
      </c>
    </row>
    <row r="5" spans="1:133" s="11" customFormat="1" ht="15" customHeight="1">
      <c r="A5" s="9" t="s">
        <v>147</v>
      </c>
      <c r="B5" s="10">
        <v>480.3</v>
      </c>
      <c r="C5" s="10">
        <v>137.5</v>
      </c>
      <c r="D5" s="10">
        <v>276.8</v>
      </c>
      <c r="E5" s="10">
        <v>423.8</v>
      </c>
      <c r="F5" s="10">
        <v>593</v>
      </c>
      <c r="G5" s="10">
        <v>158.1</v>
      </c>
      <c r="H5" s="10">
        <v>332</v>
      </c>
      <c r="I5" s="10">
        <v>493.61</v>
      </c>
      <c r="J5" s="10">
        <v>666.8</v>
      </c>
      <c r="K5" s="10">
        <v>208.1</v>
      </c>
      <c r="L5" s="10">
        <v>412.5</v>
      </c>
      <c r="M5" s="10">
        <v>622.6</v>
      </c>
      <c r="N5" s="10">
        <v>842.3</v>
      </c>
      <c r="O5" s="10">
        <v>222.7</v>
      </c>
      <c r="P5" s="10">
        <v>425.7</v>
      </c>
      <c r="Q5" s="10">
        <v>651.9</v>
      </c>
      <c r="R5" s="10">
        <v>861.2</v>
      </c>
      <c r="S5" s="10">
        <v>213.9</v>
      </c>
      <c r="T5" s="10">
        <v>441.7</v>
      </c>
      <c r="U5" s="10">
        <v>661.3</v>
      </c>
      <c r="V5" s="10">
        <v>917</v>
      </c>
      <c r="W5" s="10">
        <v>262.1</v>
      </c>
      <c r="X5" s="10">
        <v>531.5</v>
      </c>
      <c r="Y5" s="10">
        <v>799.8</v>
      </c>
      <c r="Z5" s="10">
        <v>1070.3</v>
      </c>
      <c r="AA5" s="10">
        <v>281.8</v>
      </c>
      <c r="AB5" s="10">
        <v>554.6</v>
      </c>
      <c r="AC5" s="10">
        <v>813.3</v>
      </c>
      <c r="AD5" s="10">
        <v>1069.8</v>
      </c>
      <c r="AE5" s="10">
        <v>259</v>
      </c>
      <c r="AF5" s="10">
        <v>517.7</v>
      </c>
      <c r="AG5" s="10">
        <v>763.4</v>
      </c>
      <c r="AH5" s="10">
        <v>1028</v>
      </c>
      <c r="AI5" s="10">
        <v>270.5</v>
      </c>
      <c r="AJ5" s="10">
        <v>535.1</v>
      </c>
      <c r="AK5" s="10">
        <v>809.2</v>
      </c>
      <c r="AL5" s="10">
        <v>1086.9</v>
      </c>
      <c r="AM5" s="10">
        <v>267.1</v>
      </c>
      <c r="AN5" s="10">
        <v>547.9</v>
      </c>
      <c r="AO5" s="10">
        <v>839.9</v>
      </c>
      <c r="AP5" s="10">
        <v>1142.5</v>
      </c>
      <c r="AQ5" s="10">
        <v>302.5</v>
      </c>
      <c r="AR5" s="10">
        <v>604.3</v>
      </c>
      <c r="AS5" s="10">
        <v>905.7</v>
      </c>
      <c r="AT5" s="10">
        <v>1206.7</v>
      </c>
      <c r="AU5" s="10">
        <v>314.2</v>
      </c>
      <c r="AV5" s="10">
        <v>635.6</v>
      </c>
      <c r="AW5" s="10">
        <v>955.1</v>
      </c>
      <c r="AX5" s="10">
        <v>1287.8</v>
      </c>
      <c r="AY5" s="10">
        <v>331.7</v>
      </c>
      <c r="AZ5" s="10">
        <v>672.1</v>
      </c>
      <c r="BA5" s="10">
        <v>1014.2</v>
      </c>
      <c r="BB5" s="10">
        <v>1359.4</v>
      </c>
      <c r="BC5" s="10">
        <v>344.1</v>
      </c>
      <c r="BD5" s="10">
        <v>700.6</v>
      </c>
      <c r="BE5" s="10">
        <v>1047</v>
      </c>
      <c r="BF5" s="10">
        <v>1395.6</v>
      </c>
      <c r="BG5" s="10">
        <v>359.1</v>
      </c>
      <c r="BH5" s="10">
        <v>721.5</v>
      </c>
      <c r="BI5" s="10">
        <v>1081.7</v>
      </c>
      <c r="BJ5" s="10">
        <v>1442.2</v>
      </c>
      <c r="BK5" s="10">
        <v>357.1</v>
      </c>
      <c r="BL5" s="10">
        <v>720.4</v>
      </c>
      <c r="BM5" s="10">
        <v>1071.4</v>
      </c>
      <c r="BN5" s="10"/>
      <c r="BO5" s="312"/>
      <c r="BP5" s="9" t="s">
        <v>147</v>
      </c>
      <c r="BQ5" s="12">
        <v>137.5</v>
      </c>
      <c r="BR5" s="12">
        <v>139.3</v>
      </c>
      <c r="BS5" s="12">
        <v>147</v>
      </c>
      <c r="BT5" s="12">
        <v>169.2</v>
      </c>
      <c r="BU5" s="12">
        <v>158.1</v>
      </c>
      <c r="BV5" s="12">
        <v>173.9</v>
      </c>
      <c r="BW5" s="12">
        <v>161.61</v>
      </c>
      <c r="BX5" s="12">
        <v>173.18999999999994</v>
      </c>
      <c r="BY5" s="12">
        <v>208.1</v>
      </c>
      <c r="BZ5" s="12">
        <v>204.4</v>
      </c>
      <c r="CA5" s="12">
        <v>210.10000000000002</v>
      </c>
      <c r="CB5" s="12">
        <v>219.69999999999993</v>
      </c>
      <c r="CC5" s="12">
        <v>222.7</v>
      </c>
      <c r="CD5" s="12">
        <v>203</v>
      </c>
      <c r="CE5" s="12">
        <v>226.2</v>
      </c>
      <c r="CF5" s="12">
        <v>209.30000000000007</v>
      </c>
      <c r="CG5" s="12">
        <v>213.9</v>
      </c>
      <c r="CH5" s="12">
        <v>227.79999999999998</v>
      </c>
      <c r="CI5" s="12">
        <v>219.59999999999997</v>
      </c>
      <c r="CJ5" s="12">
        <v>255.70000000000005</v>
      </c>
      <c r="CK5" s="12">
        <v>262.1</v>
      </c>
      <c r="CL5" s="12">
        <v>269.4</v>
      </c>
      <c r="CM5" s="12">
        <v>268.29999999999995</v>
      </c>
      <c r="CN5" s="12">
        <v>270.5</v>
      </c>
      <c r="CO5" s="12">
        <v>281.8</v>
      </c>
      <c r="CP5" s="12">
        <v>272.8</v>
      </c>
      <c r="CQ5" s="12">
        <v>258.69999999999993</v>
      </c>
      <c r="CR5" s="12">
        <v>256.5</v>
      </c>
      <c r="CS5" s="12">
        <v>259</v>
      </c>
      <c r="CT5" s="12">
        <v>258.70000000000005</v>
      </c>
      <c r="CU5" s="12">
        <v>245.69999999999993</v>
      </c>
      <c r="CV5" s="12">
        <v>264.6</v>
      </c>
      <c r="CW5" s="12">
        <v>270.5</v>
      </c>
      <c r="CX5" s="12">
        <v>264.6</v>
      </c>
      <c r="CY5" s="12">
        <v>274.1</v>
      </c>
      <c r="CZ5" s="12">
        <v>277.70000000000005</v>
      </c>
      <c r="DA5" s="12">
        <v>267.1</v>
      </c>
      <c r="DB5" s="12">
        <v>280.79999999999995</v>
      </c>
      <c r="DC5" s="12">
        <v>292</v>
      </c>
      <c r="DD5" s="12">
        <v>302.6</v>
      </c>
      <c r="DE5" s="12">
        <v>302.5</v>
      </c>
      <c r="DF5" s="12">
        <v>301.79999999999995</v>
      </c>
      <c r="DG5" s="12">
        <v>301.4000000000001</v>
      </c>
      <c r="DH5" s="12">
        <v>301</v>
      </c>
      <c r="DI5" s="10">
        <v>314.2</v>
      </c>
      <c r="DJ5" s="10">
        <v>321.40000000000003</v>
      </c>
      <c r="DK5" s="10">
        <v>319.5</v>
      </c>
      <c r="DL5" s="10">
        <v>332.69999999999993</v>
      </c>
      <c r="DM5" s="10">
        <v>331.7</v>
      </c>
      <c r="DN5" s="10">
        <v>340.40000000000003</v>
      </c>
      <c r="DO5" s="10">
        <v>342.1</v>
      </c>
      <c r="DP5" s="10">
        <v>345.20000000000005</v>
      </c>
      <c r="DQ5" s="10">
        <v>344.1</v>
      </c>
      <c r="DR5" s="10">
        <v>356.5</v>
      </c>
      <c r="DS5" s="10">
        <v>346.4</v>
      </c>
      <c r="DT5" s="10">
        <v>348.5999999999999</v>
      </c>
      <c r="DU5" s="10">
        <v>359.1</v>
      </c>
      <c r="DV5" s="10">
        <v>362.4</v>
      </c>
      <c r="DW5" s="10">
        <v>360.20000000000005</v>
      </c>
      <c r="DX5" s="10">
        <v>360.5</v>
      </c>
      <c r="DY5" s="10">
        <v>357.1</v>
      </c>
      <c r="DZ5" s="10">
        <v>363.29999999999995</v>
      </c>
      <c r="EA5" s="10">
        <v>351.0000000000001</v>
      </c>
      <c r="EB5" s="10"/>
      <c r="EC5" s="349"/>
    </row>
    <row r="6" spans="1:133" s="14" customFormat="1" ht="15" customHeight="1">
      <c r="A6" s="28" t="s">
        <v>148</v>
      </c>
      <c r="B6" s="13">
        <v>191</v>
      </c>
      <c r="C6" s="13">
        <v>173.5</v>
      </c>
      <c r="D6" s="13">
        <v>237.8</v>
      </c>
      <c r="E6" s="13">
        <v>303.4</v>
      </c>
      <c r="F6" s="13">
        <v>371</v>
      </c>
      <c r="G6" s="13">
        <v>181.04000000000002</v>
      </c>
      <c r="H6" s="13">
        <v>202.4</v>
      </c>
      <c r="I6" s="13">
        <v>266.01</v>
      </c>
      <c r="J6" s="13">
        <v>154.59999999999997</v>
      </c>
      <c r="K6" s="13">
        <v>186.6</v>
      </c>
      <c r="L6" s="13">
        <v>259.4</v>
      </c>
      <c r="M6" s="13">
        <v>263</v>
      </c>
      <c r="N6" s="13">
        <v>116.70000000000002</v>
      </c>
      <c r="O6" s="13">
        <v>163.8</v>
      </c>
      <c r="P6" s="13">
        <v>172.7</v>
      </c>
      <c r="Q6" s="13">
        <v>268.3</v>
      </c>
      <c r="R6" s="13">
        <v>246.6</v>
      </c>
      <c r="S6" s="13">
        <v>266.3</v>
      </c>
      <c r="T6" s="13">
        <v>313</v>
      </c>
      <c r="U6" s="13">
        <v>383</v>
      </c>
      <c r="V6" s="13">
        <v>154.9</v>
      </c>
      <c r="W6" s="13">
        <v>77.9</v>
      </c>
      <c r="X6" s="13">
        <v>111.30000000000001</v>
      </c>
      <c r="Y6" s="13">
        <v>185.6</v>
      </c>
      <c r="Z6" s="13">
        <v>189.2</v>
      </c>
      <c r="AA6" s="13">
        <v>3.8000000000000007</v>
      </c>
      <c r="AB6" s="13">
        <v>112.5</v>
      </c>
      <c r="AC6" s="13">
        <v>245.6</v>
      </c>
      <c r="AD6" s="13">
        <v>266.8</v>
      </c>
      <c r="AE6" s="13">
        <v>63.5</v>
      </c>
      <c r="AF6" s="13">
        <v>111.8</v>
      </c>
      <c r="AG6" s="13">
        <v>206.8</v>
      </c>
      <c r="AH6" s="13">
        <v>200.2</v>
      </c>
      <c r="AI6" s="13">
        <v>2.8999999999999995</v>
      </c>
      <c r="AJ6" s="13">
        <v>16.7</v>
      </c>
      <c r="AK6" s="13">
        <v>9.5</v>
      </c>
      <c r="AL6" s="13">
        <v>45.1</v>
      </c>
      <c r="AM6" s="13">
        <v>55.6</v>
      </c>
      <c r="AN6" s="13">
        <v>82.8</v>
      </c>
      <c r="AO6" s="13">
        <v>181.4</v>
      </c>
      <c r="AP6" s="13">
        <v>207.1</v>
      </c>
      <c r="AQ6" s="13">
        <v>26.2</v>
      </c>
      <c r="AR6" s="13">
        <v>45.8</v>
      </c>
      <c r="AS6" s="13">
        <v>97.4</v>
      </c>
      <c r="AT6" s="13">
        <v>133.1</v>
      </c>
      <c r="AU6" s="13">
        <v>31.8</v>
      </c>
      <c r="AV6" s="13">
        <v>63.8</v>
      </c>
      <c r="AW6" s="13">
        <v>105.4</v>
      </c>
      <c r="AX6" s="13">
        <v>121.3</v>
      </c>
      <c r="AY6" s="13">
        <v>38.7</v>
      </c>
      <c r="AZ6" s="13">
        <v>85.4</v>
      </c>
      <c r="BA6" s="13">
        <v>124.4</v>
      </c>
      <c r="BB6" s="13">
        <v>157.4</v>
      </c>
      <c r="BC6" s="10">
        <v>40.8</v>
      </c>
      <c r="BD6" s="13">
        <v>97.6</v>
      </c>
      <c r="BE6" s="10">
        <v>150.5</v>
      </c>
      <c r="BF6" s="13">
        <v>196.7</v>
      </c>
      <c r="BG6" s="13">
        <v>34.7</v>
      </c>
      <c r="BH6" s="13">
        <v>91.5</v>
      </c>
      <c r="BI6" s="10">
        <v>88.6</v>
      </c>
      <c r="BJ6" s="10">
        <v>136.3</v>
      </c>
      <c r="BK6" s="13">
        <v>35.8</v>
      </c>
      <c r="BL6" s="13">
        <v>86.7</v>
      </c>
      <c r="BM6" s="13">
        <v>151.6</v>
      </c>
      <c r="BN6" s="10"/>
      <c r="BO6" s="312"/>
      <c r="BP6" s="28" t="s">
        <v>148</v>
      </c>
      <c r="BQ6" s="12">
        <v>173.5</v>
      </c>
      <c r="BR6" s="12">
        <v>64.30000000000001</v>
      </c>
      <c r="BS6" s="12">
        <v>65.59999999999997</v>
      </c>
      <c r="BT6" s="12">
        <v>67.60000000000002</v>
      </c>
      <c r="BU6" s="12">
        <v>181.04000000000002</v>
      </c>
      <c r="BV6" s="12">
        <v>21.359999999999985</v>
      </c>
      <c r="BW6" s="12">
        <v>63.609999999999985</v>
      </c>
      <c r="BX6" s="12">
        <v>63.889999999999986</v>
      </c>
      <c r="BY6" s="12">
        <v>186.6</v>
      </c>
      <c r="BZ6" s="12">
        <v>72.79999999999998</v>
      </c>
      <c r="CA6" s="12">
        <v>3.6000000000000227</v>
      </c>
      <c r="CB6" s="12">
        <v>26.100000000000023</v>
      </c>
      <c r="CC6" s="12">
        <v>163.8</v>
      </c>
      <c r="CD6" s="12">
        <v>8.899999999999977</v>
      </c>
      <c r="CE6" s="12">
        <v>95.60000000000002</v>
      </c>
      <c r="CF6" s="12">
        <v>153.40000000000003</v>
      </c>
      <c r="CG6" s="12">
        <v>266.3</v>
      </c>
      <c r="CH6" s="12">
        <v>46.69999999999999</v>
      </c>
      <c r="CI6" s="12">
        <v>70</v>
      </c>
      <c r="CJ6" s="12">
        <v>-228.1</v>
      </c>
      <c r="CK6" s="12">
        <v>77.9</v>
      </c>
      <c r="CL6" s="12">
        <v>33.400000000000006</v>
      </c>
      <c r="CM6" s="12">
        <v>74.29999999999998</v>
      </c>
      <c r="CN6" s="12">
        <v>3.5999999999999943</v>
      </c>
      <c r="CO6" s="12">
        <v>3.8000000000000007</v>
      </c>
      <c r="CP6" s="12">
        <v>108.7</v>
      </c>
      <c r="CQ6" s="12">
        <v>133.1</v>
      </c>
      <c r="CR6" s="12">
        <v>21.200000000000017</v>
      </c>
      <c r="CS6" s="12">
        <v>63.5</v>
      </c>
      <c r="CT6" s="12">
        <v>48.3</v>
      </c>
      <c r="CU6" s="12">
        <v>95.00000000000001</v>
      </c>
      <c r="CV6" s="12">
        <v>-6.600000000000023</v>
      </c>
      <c r="CW6" s="12">
        <v>2.8999999999999995</v>
      </c>
      <c r="CX6" s="12">
        <v>13.8</v>
      </c>
      <c r="CY6" s="12">
        <v>-7.199999999999999</v>
      </c>
      <c r="CZ6" s="12">
        <v>35.6</v>
      </c>
      <c r="DA6" s="12">
        <v>55.6</v>
      </c>
      <c r="DB6" s="12">
        <v>27.199999999999996</v>
      </c>
      <c r="DC6" s="12">
        <v>98.60000000000001</v>
      </c>
      <c r="DD6" s="12">
        <v>25.69999999999999</v>
      </c>
      <c r="DE6" s="12">
        <v>26.2</v>
      </c>
      <c r="DF6" s="12">
        <v>19.599999999999998</v>
      </c>
      <c r="DG6" s="12">
        <v>51.60000000000001</v>
      </c>
      <c r="DH6" s="12">
        <v>35.69999999999999</v>
      </c>
      <c r="DI6" s="10">
        <v>31.8</v>
      </c>
      <c r="DJ6" s="10">
        <v>31.999999999999996</v>
      </c>
      <c r="DK6" s="10">
        <v>41.60000000000001</v>
      </c>
      <c r="DL6" s="10">
        <v>15.899999999999991</v>
      </c>
      <c r="DM6" s="10">
        <v>38.7</v>
      </c>
      <c r="DN6" s="10">
        <v>46.7</v>
      </c>
      <c r="DO6" s="10">
        <v>39</v>
      </c>
      <c r="DP6" s="10">
        <v>33</v>
      </c>
      <c r="DQ6" s="10">
        <v>40.8</v>
      </c>
      <c r="DR6" s="10">
        <v>56.8</v>
      </c>
      <c r="DS6" s="10">
        <v>52.900000000000006</v>
      </c>
      <c r="DT6" s="10">
        <v>46.19999999999999</v>
      </c>
      <c r="DU6" s="10">
        <v>34.7</v>
      </c>
      <c r="DV6" s="10">
        <v>56.8</v>
      </c>
      <c r="DW6" s="12">
        <v>-2.9000000000000057</v>
      </c>
      <c r="DX6" s="10">
        <v>47.70000000000002</v>
      </c>
      <c r="DY6" s="10">
        <v>35.8</v>
      </c>
      <c r="DZ6" s="10">
        <v>50.900000000000006</v>
      </c>
      <c r="EA6" s="10">
        <v>64.89999999999999</v>
      </c>
      <c r="EB6" s="10"/>
      <c r="EC6" s="349"/>
    </row>
    <row r="7" spans="1:133" s="11" customFormat="1" ht="15" customHeight="1">
      <c r="A7" s="9" t="s">
        <v>149</v>
      </c>
      <c r="B7" s="10">
        <v>241.1</v>
      </c>
      <c r="C7" s="10">
        <v>80.5</v>
      </c>
      <c r="D7" s="10">
        <v>164.3</v>
      </c>
      <c r="E7" s="10">
        <v>214.9</v>
      </c>
      <c r="F7" s="10">
        <v>302.7</v>
      </c>
      <c r="G7" s="10">
        <v>115</v>
      </c>
      <c r="H7" s="10">
        <v>189.6</v>
      </c>
      <c r="I7" s="10">
        <v>268.89</v>
      </c>
      <c r="J7" s="10">
        <v>371.3</v>
      </c>
      <c r="K7" s="10">
        <v>119.5</v>
      </c>
      <c r="L7" s="10">
        <v>274.7</v>
      </c>
      <c r="M7" s="10">
        <v>375.8</v>
      </c>
      <c r="N7" s="10">
        <v>488.3</v>
      </c>
      <c r="O7" s="10">
        <v>111</v>
      </c>
      <c r="P7" s="10">
        <v>225.8</v>
      </c>
      <c r="Q7" s="10">
        <v>378.1</v>
      </c>
      <c r="R7" s="10">
        <v>511.5</v>
      </c>
      <c r="S7" s="10">
        <v>144.6</v>
      </c>
      <c r="T7" s="10">
        <v>284.3</v>
      </c>
      <c r="U7" s="10">
        <v>414.3</v>
      </c>
      <c r="V7" s="10">
        <v>533.5</v>
      </c>
      <c r="W7" s="10">
        <v>113.1</v>
      </c>
      <c r="X7" s="10">
        <v>265.9</v>
      </c>
      <c r="Y7" s="10">
        <v>405.3</v>
      </c>
      <c r="Z7" s="10">
        <v>520.3</v>
      </c>
      <c r="AA7" s="10">
        <v>117.1</v>
      </c>
      <c r="AB7" s="10">
        <v>234.4</v>
      </c>
      <c r="AC7" s="10">
        <v>385.6</v>
      </c>
      <c r="AD7" s="10">
        <v>483.5</v>
      </c>
      <c r="AE7" s="10">
        <v>103.8</v>
      </c>
      <c r="AF7" s="10">
        <v>201</v>
      </c>
      <c r="AG7" s="10">
        <v>300.2</v>
      </c>
      <c r="AH7" s="10">
        <v>409.7</v>
      </c>
      <c r="AI7" s="10">
        <v>84.4</v>
      </c>
      <c r="AJ7" s="10">
        <v>192.1</v>
      </c>
      <c r="AK7" s="10">
        <v>275</v>
      </c>
      <c r="AL7" s="10">
        <v>423.9</v>
      </c>
      <c r="AM7" s="10">
        <v>147.2</v>
      </c>
      <c r="AN7" s="10">
        <v>260.3</v>
      </c>
      <c r="AO7" s="10">
        <v>361</v>
      </c>
      <c r="AP7" s="10">
        <v>471.8</v>
      </c>
      <c r="AQ7" s="10">
        <v>95.8</v>
      </c>
      <c r="AR7" s="10">
        <v>227.4</v>
      </c>
      <c r="AS7" s="10">
        <v>336.4</v>
      </c>
      <c r="AT7" s="10">
        <v>450.1</v>
      </c>
      <c r="AU7" s="10">
        <v>106</v>
      </c>
      <c r="AV7" s="10">
        <v>236.8</v>
      </c>
      <c r="AW7" s="10">
        <v>401.9</v>
      </c>
      <c r="AX7" s="10">
        <v>522.6</v>
      </c>
      <c r="AY7" s="10">
        <v>138.29999999999998</v>
      </c>
      <c r="AZ7" s="10">
        <v>291.20000000000005</v>
      </c>
      <c r="BA7" s="10">
        <v>456.6</v>
      </c>
      <c r="BB7" s="10">
        <v>622.2</v>
      </c>
      <c r="BC7" s="10">
        <v>155.1</v>
      </c>
      <c r="BD7" s="10">
        <v>312.9</v>
      </c>
      <c r="BE7" s="10">
        <v>461.5</v>
      </c>
      <c r="BF7" s="10">
        <v>611.2</v>
      </c>
      <c r="BG7" s="10">
        <v>154.9</v>
      </c>
      <c r="BH7" s="10">
        <v>328.5</v>
      </c>
      <c r="BI7" s="10">
        <v>487.3</v>
      </c>
      <c r="BJ7" s="10">
        <v>630.2</v>
      </c>
      <c r="BK7" s="10">
        <v>189.1</v>
      </c>
      <c r="BL7" s="10">
        <v>382.8</v>
      </c>
      <c r="BM7" s="10">
        <v>571.2069179733945</v>
      </c>
      <c r="BN7" s="10"/>
      <c r="BO7" s="312"/>
      <c r="BP7" s="9" t="s">
        <v>149</v>
      </c>
      <c r="BQ7" s="12">
        <v>80.5</v>
      </c>
      <c r="BR7" s="12">
        <v>83.80000000000001</v>
      </c>
      <c r="BS7" s="12">
        <v>50.599999999999994</v>
      </c>
      <c r="BT7" s="12">
        <v>87.79999999999998</v>
      </c>
      <c r="BU7" s="12">
        <v>115</v>
      </c>
      <c r="BV7" s="12">
        <v>74.6</v>
      </c>
      <c r="BW7" s="12">
        <v>79.28999999999999</v>
      </c>
      <c r="BX7" s="12">
        <v>102.41000000000003</v>
      </c>
      <c r="BY7" s="12">
        <v>119.5</v>
      </c>
      <c r="BZ7" s="12">
        <v>155.2</v>
      </c>
      <c r="CA7" s="12">
        <v>101.10000000000002</v>
      </c>
      <c r="CB7" s="12">
        <v>112.5</v>
      </c>
      <c r="CC7" s="12">
        <v>111</v>
      </c>
      <c r="CD7" s="12">
        <v>114.80000000000001</v>
      </c>
      <c r="CE7" s="12">
        <v>152.3</v>
      </c>
      <c r="CF7" s="12">
        <v>133.39999999999998</v>
      </c>
      <c r="CG7" s="12">
        <v>144.6</v>
      </c>
      <c r="CH7" s="12">
        <v>139.70000000000002</v>
      </c>
      <c r="CI7" s="12">
        <v>130</v>
      </c>
      <c r="CJ7" s="12">
        <v>119.19999999999999</v>
      </c>
      <c r="CK7" s="12">
        <v>113.1</v>
      </c>
      <c r="CL7" s="12">
        <v>152.79999999999998</v>
      </c>
      <c r="CM7" s="12">
        <v>139.40000000000003</v>
      </c>
      <c r="CN7" s="12">
        <v>114.99999999999994</v>
      </c>
      <c r="CO7" s="12">
        <v>117.1</v>
      </c>
      <c r="CP7" s="12">
        <v>117.30000000000001</v>
      </c>
      <c r="CQ7" s="12">
        <v>151.20000000000002</v>
      </c>
      <c r="CR7" s="12">
        <v>97.89999999999998</v>
      </c>
      <c r="CS7" s="12">
        <v>103.8</v>
      </c>
      <c r="CT7" s="12">
        <v>97.2</v>
      </c>
      <c r="CU7" s="12">
        <v>99.19999999999999</v>
      </c>
      <c r="CV7" s="12">
        <v>109.5</v>
      </c>
      <c r="CW7" s="12">
        <v>84.4</v>
      </c>
      <c r="CX7" s="12">
        <v>107.69999999999999</v>
      </c>
      <c r="CY7" s="12">
        <v>82.9</v>
      </c>
      <c r="CZ7" s="12">
        <v>148.89999999999998</v>
      </c>
      <c r="DA7" s="12">
        <v>147.2</v>
      </c>
      <c r="DB7" s="12">
        <v>113.10000000000002</v>
      </c>
      <c r="DC7" s="12">
        <v>100.69999999999999</v>
      </c>
      <c r="DD7" s="12">
        <v>110.80000000000001</v>
      </c>
      <c r="DE7" s="12">
        <v>95.8</v>
      </c>
      <c r="DF7" s="12">
        <v>131.60000000000002</v>
      </c>
      <c r="DG7" s="12">
        <v>108.99999999999997</v>
      </c>
      <c r="DH7" s="12">
        <v>113.70000000000005</v>
      </c>
      <c r="DI7" s="10">
        <v>106</v>
      </c>
      <c r="DJ7" s="10">
        <v>130.8</v>
      </c>
      <c r="DK7" s="10">
        <v>165.09999999999997</v>
      </c>
      <c r="DL7" s="10">
        <v>120.70000000000005</v>
      </c>
      <c r="DM7" s="10">
        <v>138.29999999999998</v>
      </c>
      <c r="DN7" s="10">
        <v>152.90000000000006</v>
      </c>
      <c r="DO7" s="10">
        <v>165.39999999999998</v>
      </c>
      <c r="DP7" s="10">
        <v>165.60000000000002</v>
      </c>
      <c r="DQ7" s="10">
        <v>155.1</v>
      </c>
      <c r="DR7" s="10">
        <v>157.79999999999998</v>
      </c>
      <c r="DS7" s="10">
        <v>148.60000000000002</v>
      </c>
      <c r="DT7" s="10">
        <v>149.70000000000005</v>
      </c>
      <c r="DU7" s="10">
        <v>154.9</v>
      </c>
      <c r="DV7" s="10">
        <v>173.6</v>
      </c>
      <c r="DW7" s="10">
        <v>158.8</v>
      </c>
      <c r="DX7" s="10">
        <v>142.90000000000003</v>
      </c>
      <c r="DY7" s="10">
        <v>189.1</v>
      </c>
      <c r="DZ7" s="10">
        <v>193.70000000000002</v>
      </c>
      <c r="EA7" s="10">
        <v>188.4069179733945</v>
      </c>
      <c r="EB7" s="10"/>
      <c r="EC7" s="349"/>
    </row>
    <row r="8" spans="1:133" s="11" customFormat="1" ht="15" customHeight="1">
      <c r="A8" s="9" t="s">
        <v>150</v>
      </c>
      <c r="B8" s="10">
        <v>285</v>
      </c>
      <c r="C8" s="10">
        <v>107.6</v>
      </c>
      <c r="D8" s="10">
        <v>180.7</v>
      </c>
      <c r="E8" s="10">
        <v>245.4</v>
      </c>
      <c r="F8" s="10">
        <v>335.3</v>
      </c>
      <c r="G8" s="10">
        <v>125.6</v>
      </c>
      <c r="H8" s="10">
        <v>213.8</v>
      </c>
      <c r="I8" s="10">
        <v>293.6</v>
      </c>
      <c r="J8" s="10">
        <v>414.6</v>
      </c>
      <c r="K8" s="10">
        <v>171</v>
      </c>
      <c r="L8" s="10">
        <v>262.1</v>
      </c>
      <c r="M8" s="10">
        <v>345.8</v>
      </c>
      <c r="N8" s="10">
        <v>477.8</v>
      </c>
      <c r="O8" s="10">
        <v>96.2</v>
      </c>
      <c r="P8" s="10">
        <v>115.1</v>
      </c>
      <c r="Q8" s="10">
        <v>-21.599999999999994</v>
      </c>
      <c r="R8" s="12">
        <v>-18.8</v>
      </c>
      <c r="S8" s="10">
        <v>53.3</v>
      </c>
      <c r="T8" s="10">
        <v>106.3</v>
      </c>
      <c r="U8" s="10">
        <v>141.3</v>
      </c>
      <c r="V8" s="10">
        <v>213.5</v>
      </c>
      <c r="W8" s="10">
        <v>43.8</v>
      </c>
      <c r="X8" s="10">
        <v>110.2</v>
      </c>
      <c r="Y8" s="10">
        <v>163.6</v>
      </c>
      <c r="Z8" s="10">
        <v>203</v>
      </c>
      <c r="AA8" s="10">
        <v>73</v>
      </c>
      <c r="AB8" s="10">
        <v>71.8</v>
      </c>
      <c r="AC8" s="10">
        <v>92.9</v>
      </c>
      <c r="AD8" s="10">
        <v>169.5</v>
      </c>
      <c r="AE8" s="10">
        <v>28.1</v>
      </c>
      <c r="AF8" s="10">
        <v>85.8</v>
      </c>
      <c r="AG8" s="12">
        <v>-71</v>
      </c>
      <c r="AH8" s="12">
        <v>-9.5</v>
      </c>
      <c r="AI8" s="12">
        <v>64.1</v>
      </c>
      <c r="AJ8" s="12">
        <v>131.1</v>
      </c>
      <c r="AK8" s="12">
        <v>174.7</v>
      </c>
      <c r="AL8" s="12">
        <v>263.5</v>
      </c>
      <c r="AM8" s="12">
        <v>55.5</v>
      </c>
      <c r="AN8" s="12">
        <v>123.2</v>
      </c>
      <c r="AO8" s="12">
        <v>133.3</v>
      </c>
      <c r="AP8" s="12">
        <v>224</v>
      </c>
      <c r="AQ8" s="12">
        <v>82.6</v>
      </c>
      <c r="AR8" s="12">
        <v>138.8</v>
      </c>
      <c r="AS8" s="12">
        <v>179.5</v>
      </c>
      <c r="AT8" s="12">
        <v>256.7</v>
      </c>
      <c r="AU8" s="12">
        <v>78.1</v>
      </c>
      <c r="AV8" s="12">
        <v>136.2</v>
      </c>
      <c r="AW8" s="12">
        <v>194.4</v>
      </c>
      <c r="AX8" s="12">
        <v>263.9</v>
      </c>
      <c r="AY8" s="12">
        <v>89.7</v>
      </c>
      <c r="AZ8" s="12">
        <v>121.2</v>
      </c>
      <c r="BA8" s="12">
        <v>204.9</v>
      </c>
      <c r="BB8" s="12">
        <v>280.3</v>
      </c>
      <c r="BC8" s="10">
        <v>97.7</v>
      </c>
      <c r="BD8" s="12">
        <v>165.5</v>
      </c>
      <c r="BE8" s="10">
        <v>224.8</v>
      </c>
      <c r="BF8" s="12">
        <v>321.2</v>
      </c>
      <c r="BG8" s="12">
        <v>135.5</v>
      </c>
      <c r="BH8" s="12">
        <v>183.7</v>
      </c>
      <c r="BI8" s="10">
        <v>249.5</v>
      </c>
      <c r="BJ8" s="10">
        <v>304.3</v>
      </c>
      <c r="BK8" s="12">
        <v>44</v>
      </c>
      <c r="BL8" s="12">
        <v>110.9</v>
      </c>
      <c r="BM8" s="12">
        <v>169.4</v>
      </c>
      <c r="BN8" s="10"/>
      <c r="BO8" s="312"/>
      <c r="BP8" s="9" t="s">
        <v>150</v>
      </c>
      <c r="BQ8" s="12">
        <v>107.6</v>
      </c>
      <c r="BR8" s="12">
        <v>73.1</v>
      </c>
      <c r="BS8" s="12">
        <v>64.70000000000002</v>
      </c>
      <c r="BT8" s="12">
        <v>89.9</v>
      </c>
      <c r="BU8" s="12">
        <v>125.6</v>
      </c>
      <c r="BV8" s="12">
        <v>88.20000000000002</v>
      </c>
      <c r="BW8" s="12">
        <v>79.80000000000001</v>
      </c>
      <c r="BX8" s="12">
        <v>121</v>
      </c>
      <c r="BY8" s="12">
        <v>171</v>
      </c>
      <c r="BZ8" s="12">
        <v>91.10000000000002</v>
      </c>
      <c r="CA8" s="12">
        <v>83.69999999999999</v>
      </c>
      <c r="CB8" s="12">
        <v>132</v>
      </c>
      <c r="CC8" s="12">
        <v>96.2</v>
      </c>
      <c r="CD8" s="12">
        <v>18.89999999999999</v>
      </c>
      <c r="CE8" s="12">
        <v>-136.7</v>
      </c>
      <c r="CF8" s="12">
        <v>2.7999999999999936</v>
      </c>
      <c r="CG8" s="12">
        <v>53.3</v>
      </c>
      <c r="CH8" s="12">
        <v>53</v>
      </c>
      <c r="CI8" s="12">
        <v>35.000000000000014</v>
      </c>
      <c r="CJ8" s="12">
        <v>72.19999999999999</v>
      </c>
      <c r="CK8" s="12">
        <v>43.8</v>
      </c>
      <c r="CL8" s="12">
        <v>66.4</v>
      </c>
      <c r="CM8" s="12">
        <v>53.39999999999999</v>
      </c>
      <c r="CN8" s="12">
        <v>39.400000000000006</v>
      </c>
      <c r="CO8" s="12">
        <v>73</v>
      </c>
      <c r="CP8" s="12">
        <v>-1.2000000000000028</v>
      </c>
      <c r="CQ8" s="12">
        <v>21.10000000000001</v>
      </c>
      <c r="CR8" s="12">
        <v>76.6</v>
      </c>
      <c r="CS8" s="12">
        <v>28.1</v>
      </c>
      <c r="CT8" s="12">
        <v>57.699999999999996</v>
      </c>
      <c r="CU8" s="12">
        <v>-156.8</v>
      </c>
      <c r="CV8" s="12">
        <v>61.5</v>
      </c>
      <c r="CW8" s="12">
        <v>64.1</v>
      </c>
      <c r="CX8" s="12">
        <v>67</v>
      </c>
      <c r="CY8" s="12">
        <v>43.599999999999994</v>
      </c>
      <c r="CZ8" s="12">
        <v>88.80000000000001</v>
      </c>
      <c r="DA8" s="12">
        <v>55.5</v>
      </c>
      <c r="DB8" s="12">
        <v>67.7</v>
      </c>
      <c r="DC8" s="12">
        <v>10.100000000000009</v>
      </c>
      <c r="DD8" s="12">
        <v>90.69999999999999</v>
      </c>
      <c r="DE8" s="12">
        <v>82.6</v>
      </c>
      <c r="DF8" s="12">
        <v>56.20000000000002</v>
      </c>
      <c r="DG8" s="12">
        <v>40.69999999999999</v>
      </c>
      <c r="DH8" s="12">
        <v>77.19999999999999</v>
      </c>
      <c r="DI8" s="10">
        <v>78.1</v>
      </c>
      <c r="DJ8" s="10">
        <v>58.099999999999994</v>
      </c>
      <c r="DK8" s="10">
        <v>58.20000000000002</v>
      </c>
      <c r="DL8" s="10">
        <v>69.49999999999997</v>
      </c>
      <c r="DM8" s="10">
        <v>89.7</v>
      </c>
      <c r="DN8" s="10">
        <v>31.5</v>
      </c>
      <c r="DO8" s="10">
        <v>83.7</v>
      </c>
      <c r="DP8" s="10">
        <v>75.4</v>
      </c>
      <c r="DQ8" s="10">
        <v>97.7</v>
      </c>
      <c r="DR8" s="10">
        <v>67.8</v>
      </c>
      <c r="DS8" s="10">
        <v>59.30000000000001</v>
      </c>
      <c r="DT8" s="10">
        <v>96.39999999999998</v>
      </c>
      <c r="DU8" s="10">
        <v>135.5</v>
      </c>
      <c r="DV8" s="10">
        <v>48.19999999999999</v>
      </c>
      <c r="DW8" s="10">
        <v>65.80000000000001</v>
      </c>
      <c r="DX8" s="10">
        <v>54.80000000000001</v>
      </c>
      <c r="DY8" s="10">
        <v>44</v>
      </c>
      <c r="DZ8" s="10">
        <v>66.9</v>
      </c>
      <c r="EA8" s="10">
        <v>58.5</v>
      </c>
      <c r="EB8" s="10"/>
      <c r="EC8" s="349"/>
    </row>
    <row r="9" spans="1:133" s="11" customFormat="1" ht="15" customHeight="1">
      <c r="A9" s="172" t="s">
        <v>151</v>
      </c>
      <c r="B9" s="173">
        <v>1197.4</v>
      </c>
      <c r="C9" s="173">
        <v>499.1</v>
      </c>
      <c r="D9" s="173">
        <v>859.6000000000001</v>
      </c>
      <c r="E9" s="173">
        <v>1187.5</v>
      </c>
      <c r="F9" s="173">
        <v>1602</v>
      </c>
      <c r="G9" s="173">
        <v>579.74</v>
      </c>
      <c r="H9" s="173">
        <v>937.8</v>
      </c>
      <c r="I9" s="173">
        <v>1322.1100000000001</v>
      </c>
      <c r="J9" s="173">
        <v>1607.2999999999997</v>
      </c>
      <c r="K9" s="173">
        <v>685.2</v>
      </c>
      <c r="L9" s="173">
        <v>1208.7</v>
      </c>
      <c r="M9" s="173">
        <v>1607.2</v>
      </c>
      <c r="N9" s="173">
        <v>1925.1</v>
      </c>
      <c r="O9" s="173">
        <v>593.7</v>
      </c>
      <c r="P9" s="173">
        <v>939.3</v>
      </c>
      <c r="Q9" s="173">
        <v>1276.7000000000003</v>
      </c>
      <c r="R9" s="173">
        <v>1600.5</v>
      </c>
      <c r="S9" s="173">
        <v>678.1</v>
      </c>
      <c r="T9" s="173">
        <v>1145.3</v>
      </c>
      <c r="U9" s="173">
        <v>1599.8999999999999</v>
      </c>
      <c r="V9" s="173">
        <v>1818.9</v>
      </c>
      <c r="W9" s="173">
        <v>496.90000000000003</v>
      </c>
      <c r="X9" s="173">
        <v>1018.9</v>
      </c>
      <c r="Y9" s="173">
        <v>1554.3</v>
      </c>
      <c r="Z9" s="173">
        <v>1982.8</v>
      </c>
      <c r="AA9" s="173">
        <v>475.70000000000005</v>
      </c>
      <c r="AB9" s="173">
        <v>973.3</v>
      </c>
      <c r="AC9" s="173">
        <v>1537.4</v>
      </c>
      <c r="AD9" s="173">
        <v>1989.6</v>
      </c>
      <c r="AE9" s="173">
        <v>454.40000000000003</v>
      </c>
      <c r="AF9" s="173">
        <v>916.3</v>
      </c>
      <c r="AG9" s="173">
        <v>1199.4</v>
      </c>
      <c r="AH9" s="173">
        <v>1628.4</v>
      </c>
      <c r="AI9" s="173">
        <v>421.9</v>
      </c>
      <c r="AJ9" s="173">
        <v>875.0000000000001</v>
      </c>
      <c r="AK9" s="173">
        <v>1268.4</v>
      </c>
      <c r="AL9" s="173">
        <v>1819.4</v>
      </c>
      <c r="AM9" s="173">
        <v>525.4000000000001</v>
      </c>
      <c r="AN9" s="173">
        <v>1014.2</v>
      </c>
      <c r="AO9" s="173">
        <v>1515.6</v>
      </c>
      <c r="AP9" s="173">
        <v>2045.3999999999999</v>
      </c>
      <c r="AQ9" s="173">
        <v>507.1</v>
      </c>
      <c r="AR9" s="173">
        <v>1016.3</v>
      </c>
      <c r="AS9" s="173">
        <v>1519</v>
      </c>
      <c r="AT9" s="173">
        <v>2046.6000000000001</v>
      </c>
      <c r="AU9" s="173">
        <v>530.1</v>
      </c>
      <c r="AV9" s="173">
        <v>1072.4</v>
      </c>
      <c r="AW9" s="173">
        <v>1656.8000000000002</v>
      </c>
      <c r="AX9" s="173">
        <v>2195.6</v>
      </c>
      <c r="AY9" s="173">
        <v>598.4</v>
      </c>
      <c r="AZ9" s="173">
        <v>1169.9</v>
      </c>
      <c r="BA9" s="173">
        <v>1800.1000000000004</v>
      </c>
      <c r="BB9" s="173">
        <v>2419.3</v>
      </c>
      <c r="BC9" s="173">
        <v>637.7</v>
      </c>
      <c r="BD9" s="173">
        <v>1276.6</v>
      </c>
      <c r="BE9" s="173">
        <v>1883.8</v>
      </c>
      <c r="BF9" s="173">
        <v>2524.7</v>
      </c>
      <c r="BG9" s="173">
        <v>684.2</v>
      </c>
      <c r="BH9" s="173">
        <v>1325.2</v>
      </c>
      <c r="BI9" s="173">
        <v>1907.1</v>
      </c>
      <c r="BJ9" s="173">
        <v>2513</v>
      </c>
      <c r="BK9" s="173">
        <v>626</v>
      </c>
      <c r="BL9" s="173">
        <v>1300.8000000000002</v>
      </c>
      <c r="BM9" s="173">
        <v>1963.6069179733945</v>
      </c>
      <c r="BN9" s="173"/>
      <c r="BO9" s="312"/>
      <c r="BP9" s="172" t="s">
        <v>151</v>
      </c>
      <c r="BQ9" s="174">
        <v>499.1</v>
      </c>
      <c r="BR9" s="174">
        <v>360.5000000000001</v>
      </c>
      <c r="BS9" s="174">
        <v>327.89999999999986</v>
      </c>
      <c r="BT9" s="174">
        <v>414.5</v>
      </c>
      <c r="BU9" s="174">
        <v>579.74</v>
      </c>
      <c r="BV9" s="174">
        <v>358.05999999999995</v>
      </c>
      <c r="BW9" s="174">
        <v>384.3100000000002</v>
      </c>
      <c r="BX9" s="174">
        <v>460.4899999999998</v>
      </c>
      <c r="BY9" s="174">
        <v>685.2</v>
      </c>
      <c r="BZ9" s="174">
        <v>523.5</v>
      </c>
      <c r="CA9" s="174">
        <v>398.5</v>
      </c>
      <c r="CB9" s="174">
        <v>490.29999999999995</v>
      </c>
      <c r="CC9" s="174">
        <v>593.7</v>
      </c>
      <c r="CD9" s="174">
        <v>345.5999999999999</v>
      </c>
      <c r="CE9" s="174">
        <v>337.4000000000003</v>
      </c>
      <c r="CF9" s="174">
        <v>498.89999999999986</v>
      </c>
      <c r="CG9" s="174">
        <v>678.1</v>
      </c>
      <c r="CH9" s="174">
        <v>467.19999999999993</v>
      </c>
      <c r="CI9" s="174">
        <v>454.5999999999999</v>
      </c>
      <c r="CJ9" s="174">
        <v>219.00000000000023</v>
      </c>
      <c r="CK9" s="173">
        <v>496.90000000000003</v>
      </c>
      <c r="CL9" s="173">
        <v>522</v>
      </c>
      <c r="CM9" s="173">
        <v>535.4</v>
      </c>
      <c r="CN9" s="173">
        <v>428.5</v>
      </c>
      <c r="CO9" s="173">
        <v>475.70000000000005</v>
      </c>
      <c r="CP9" s="48">
        <v>497.5999999999999</v>
      </c>
      <c r="CQ9" s="48">
        <v>564.1000000000001</v>
      </c>
      <c r="CR9" s="48">
        <v>452.1999999999998</v>
      </c>
      <c r="CS9" s="48">
        <v>454.40000000000003</v>
      </c>
      <c r="CT9" s="48">
        <v>461.8999999999999</v>
      </c>
      <c r="CU9" s="48">
        <v>283.10000000000014</v>
      </c>
      <c r="CV9" s="48">
        <v>429</v>
      </c>
      <c r="CW9" s="48">
        <v>421.9</v>
      </c>
      <c r="CX9" s="48">
        <v>453.10000000000014</v>
      </c>
      <c r="CY9" s="48">
        <v>393.4</v>
      </c>
      <c r="CZ9" s="48">
        <v>551</v>
      </c>
      <c r="DA9" s="48">
        <v>525.4000000000001</v>
      </c>
      <c r="DB9" s="48">
        <v>488.79999999999995</v>
      </c>
      <c r="DC9" s="48">
        <v>501.39999999999986</v>
      </c>
      <c r="DD9" s="48">
        <v>529.8</v>
      </c>
      <c r="DE9" s="173">
        <v>507.1</v>
      </c>
      <c r="DF9" s="173">
        <v>509.19999999999993</v>
      </c>
      <c r="DG9" s="173">
        <v>502.70000000000005</v>
      </c>
      <c r="DH9" s="173">
        <v>527.6000000000001</v>
      </c>
      <c r="DI9" s="173">
        <v>530.1</v>
      </c>
      <c r="DJ9" s="173">
        <v>542.3000000000001</v>
      </c>
      <c r="DK9" s="173">
        <v>584.4000000000001</v>
      </c>
      <c r="DL9" s="173">
        <v>538.8</v>
      </c>
      <c r="DM9" s="173">
        <v>598.4</v>
      </c>
      <c r="DN9" s="173">
        <v>571.5000000000001</v>
      </c>
      <c r="DO9" s="173">
        <v>630.2</v>
      </c>
      <c r="DP9" s="173">
        <v>619.2</v>
      </c>
      <c r="DQ9" s="173">
        <v>637.7</v>
      </c>
      <c r="DR9" s="173">
        <v>638.9</v>
      </c>
      <c r="DS9" s="173">
        <v>607.2</v>
      </c>
      <c r="DT9" s="173">
        <v>640.9</v>
      </c>
      <c r="DU9" s="173">
        <v>684.2</v>
      </c>
      <c r="DV9" s="173">
        <v>641</v>
      </c>
      <c r="DW9" s="173">
        <v>581.8999999999999</v>
      </c>
      <c r="DX9" s="173">
        <v>605.9000000000001</v>
      </c>
      <c r="DY9" s="173">
        <v>626</v>
      </c>
      <c r="DZ9" s="173">
        <v>674.8000000000002</v>
      </c>
      <c r="EA9" s="173">
        <v>662.8069179733945</v>
      </c>
      <c r="EB9" s="173"/>
      <c r="EC9" s="349"/>
    </row>
    <row r="10" spans="1:133" s="11" customFormat="1" ht="15" customHeight="1">
      <c r="A10" s="15" t="s">
        <v>152</v>
      </c>
      <c r="B10" s="12">
        <v>-200.7</v>
      </c>
      <c r="C10" s="12">
        <v>-47</v>
      </c>
      <c r="D10" s="12">
        <v>-95</v>
      </c>
      <c r="E10" s="12">
        <v>-141.3</v>
      </c>
      <c r="F10" s="12">
        <v>-208.7</v>
      </c>
      <c r="G10" s="12">
        <v>-51.8</v>
      </c>
      <c r="H10" s="12">
        <v>-103.1</v>
      </c>
      <c r="I10" s="12">
        <v>-153.56</v>
      </c>
      <c r="J10" s="12">
        <v>-236.4</v>
      </c>
      <c r="K10" s="12">
        <v>-72.1</v>
      </c>
      <c r="L10" s="12">
        <v>-147.9</v>
      </c>
      <c r="M10" s="12">
        <v>-228.2</v>
      </c>
      <c r="N10" s="12">
        <v>-320.8</v>
      </c>
      <c r="O10" s="12">
        <v>-87.5</v>
      </c>
      <c r="P10" s="12">
        <v>-169.1</v>
      </c>
      <c r="Q10" s="12">
        <v>-250.3</v>
      </c>
      <c r="R10" s="12">
        <v>-369.6</v>
      </c>
      <c r="S10" s="12">
        <v>-98</v>
      </c>
      <c r="T10" s="12">
        <v>-203.89999999999998</v>
      </c>
      <c r="U10" s="12">
        <v>-299</v>
      </c>
      <c r="V10" s="12">
        <v>-387.90000000000003</v>
      </c>
      <c r="W10" s="12">
        <v>-101.3</v>
      </c>
      <c r="X10" s="12">
        <v>-211.4</v>
      </c>
      <c r="Y10" s="12">
        <v>-318.2</v>
      </c>
      <c r="Z10" s="12">
        <v>-418.8</v>
      </c>
      <c r="AA10" s="12">
        <v>-100.8</v>
      </c>
      <c r="AB10" s="12">
        <v>-201.3</v>
      </c>
      <c r="AC10" s="12">
        <v>-300.9</v>
      </c>
      <c r="AD10" s="12">
        <v>-393.3</v>
      </c>
      <c r="AE10" s="12">
        <v>-94</v>
      </c>
      <c r="AF10" s="12">
        <v>-194.4</v>
      </c>
      <c r="AG10" s="12">
        <v>-291.6</v>
      </c>
      <c r="AH10" s="12">
        <v>-379.5</v>
      </c>
      <c r="AI10" s="12">
        <v>-85.1</v>
      </c>
      <c r="AJ10" s="12">
        <v>-179</v>
      </c>
      <c r="AK10" s="12">
        <v>-273.6</v>
      </c>
      <c r="AL10" s="12">
        <v>-379</v>
      </c>
      <c r="AM10" s="12">
        <v>-92.3</v>
      </c>
      <c r="AN10" s="12">
        <v>-192.9</v>
      </c>
      <c r="AO10" s="12">
        <v>-299.5</v>
      </c>
      <c r="AP10" s="12">
        <v>-419.3</v>
      </c>
      <c r="AQ10" s="12">
        <v>-98.1</v>
      </c>
      <c r="AR10" s="12">
        <v>-209.7</v>
      </c>
      <c r="AS10" s="12">
        <v>-319.8</v>
      </c>
      <c r="AT10" s="12">
        <v>-440.8</v>
      </c>
      <c r="AU10" s="12">
        <v>-107.3</v>
      </c>
      <c r="AV10" s="12">
        <v>-231.1</v>
      </c>
      <c r="AW10" s="12">
        <v>-363.6</v>
      </c>
      <c r="AX10" s="12">
        <v>-515.9999999999999</v>
      </c>
      <c r="AY10" s="12">
        <v>-129.9</v>
      </c>
      <c r="AZ10" s="12">
        <v>-271</v>
      </c>
      <c r="BA10" s="12">
        <v>-408.90000000000003</v>
      </c>
      <c r="BB10" s="12">
        <v>-557.8</v>
      </c>
      <c r="BC10" s="12">
        <v>-137.9</v>
      </c>
      <c r="BD10" s="12">
        <v>-282.2</v>
      </c>
      <c r="BE10" s="12">
        <v>-427.6</v>
      </c>
      <c r="BF10" s="12">
        <v>-581.7</v>
      </c>
      <c r="BG10" s="12">
        <v>-144.5</v>
      </c>
      <c r="BH10" s="12">
        <v>-303.49999999999994</v>
      </c>
      <c r="BI10" s="12">
        <v>-453.79999999999995</v>
      </c>
      <c r="BJ10" s="12">
        <v>-599.3489999999999</v>
      </c>
      <c r="BK10" s="12">
        <v>-152</v>
      </c>
      <c r="BL10" s="12">
        <v>-305</v>
      </c>
      <c r="BM10" s="12">
        <v>-468.25242345542415</v>
      </c>
      <c r="BN10" s="12"/>
      <c r="BO10" s="312"/>
      <c r="BP10" s="15" t="s">
        <v>152</v>
      </c>
      <c r="BQ10" s="12">
        <v>-47</v>
      </c>
      <c r="BR10" s="12">
        <v>-48</v>
      </c>
      <c r="BS10" s="12">
        <v>-46.30000000000001</v>
      </c>
      <c r="BT10" s="12">
        <v>-67.39999999999998</v>
      </c>
      <c r="BU10" s="12">
        <v>-51.8</v>
      </c>
      <c r="BV10" s="12">
        <v>-51.3</v>
      </c>
      <c r="BW10" s="12">
        <v>-50.46000000000001</v>
      </c>
      <c r="BX10" s="12">
        <v>-82.84</v>
      </c>
      <c r="BY10" s="12">
        <v>-72.1</v>
      </c>
      <c r="BZ10" s="12">
        <v>-75.80000000000001</v>
      </c>
      <c r="CA10" s="12">
        <v>-80.29999999999998</v>
      </c>
      <c r="CB10" s="12">
        <v>-92.60000000000002</v>
      </c>
      <c r="CC10" s="12">
        <v>-87.5</v>
      </c>
      <c r="CD10" s="12">
        <v>-81.6</v>
      </c>
      <c r="CE10" s="12">
        <v>-81.20000000000002</v>
      </c>
      <c r="CF10" s="12">
        <v>-119.30000000000001</v>
      </c>
      <c r="CG10" s="12">
        <v>-98</v>
      </c>
      <c r="CH10" s="12">
        <v>-105.89999999999998</v>
      </c>
      <c r="CI10" s="12">
        <v>-95.10000000000002</v>
      </c>
      <c r="CJ10" s="12">
        <v>-88.90000000000003</v>
      </c>
      <c r="CK10" s="12">
        <v>-101.3</v>
      </c>
      <c r="CL10" s="12">
        <v>-110.10000000000001</v>
      </c>
      <c r="CM10" s="12">
        <v>-106.79999999999998</v>
      </c>
      <c r="CN10" s="12">
        <v>-100.60000000000002</v>
      </c>
      <c r="CO10" s="12">
        <v>-100.8</v>
      </c>
      <c r="CP10" s="12">
        <v>-100.50000000000001</v>
      </c>
      <c r="CQ10" s="12">
        <v>-99.59999999999997</v>
      </c>
      <c r="CR10" s="12">
        <v>-92.40000000000003</v>
      </c>
      <c r="CS10" s="12">
        <v>-94</v>
      </c>
      <c r="CT10" s="12">
        <v>-100.4</v>
      </c>
      <c r="CU10" s="12">
        <v>-97.20000000000002</v>
      </c>
      <c r="CV10" s="12">
        <v>-87.89999999999998</v>
      </c>
      <c r="CW10" s="12">
        <v>-85.1</v>
      </c>
      <c r="CX10" s="12">
        <v>-93.9</v>
      </c>
      <c r="CY10" s="12">
        <v>-94.60000000000002</v>
      </c>
      <c r="CZ10" s="12">
        <v>-105.39999999999998</v>
      </c>
      <c r="DA10" s="12">
        <v>-92.3</v>
      </c>
      <c r="DB10" s="12">
        <v>-100.60000000000001</v>
      </c>
      <c r="DC10" s="12">
        <v>-106.6</v>
      </c>
      <c r="DD10" s="12">
        <v>-119.80000000000001</v>
      </c>
      <c r="DE10" s="12">
        <v>-98.1</v>
      </c>
      <c r="DF10" s="12">
        <v>-111.6</v>
      </c>
      <c r="DG10" s="12">
        <v>-110.10000000000002</v>
      </c>
      <c r="DH10" s="12">
        <v>-121</v>
      </c>
      <c r="DI10" s="12">
        <v>-107.3</v>
      </c>
      <c r="DJ10" s="12">
        <v>-123.8</v>
      </c>
      <c r="DK10" s="12">
        <v>-132.50000000000003</v>
      </c>
      <c r="DL10" s="12">
        <v>-152.39999999999986</v>
      </c>
      <c r="DM10" s="12">
        <v>-129.9</v>
      </c>
      <c r="DN10" s="12">
        <v>-141.1</v>
      </c>
      <c r="DO10" s="12">
        <v>-137.90000000000003</v>
      </c>
      <c r="DP10" s="12">
        <v>-148.89999999999992</v>
      </c>
      <c r="DQ10" s="12">
        <v>-137.9</v>
      </c>
      <c r="DR10" s="12">
        <v>-144.29999999999998</v>
      </c>
      <c r="DS10" s="12">
        <v>-145.40000000000003</v>
      </c>
      <c r="DT10" s="12">
        <v>-154.10000000000002</v>
      </c>
      <c r="DU10" s="12">
        <v>-144.5</v>
      </c>
      <c r="DV10" s="12">
        <v>-158.99999999999994</v>
      </c>
      <c r="DW10" s="12">
        <v>-150.3</v>
      </c>
      <c r="DX10" s="12">
        <v>-145.54899999999998</v>
      </c>
      <c r="DY10" s="12">
        <v>-152</v>
      </c>
      <c r="DZ10" s="12">
        <v>-153</v>
      </c>
      <c r="EA10" s="12">
        <v>-163.25242345542415</v>
      </c>
      <c r="EB10" s="12"/>
      <c r="EC10" s="349"/>
    </row>
    <row r="11" spans="1:133" s="11" customFormat="1" ht="15" customHeight="1">
      <c r="A11" s="15" t="s">
        <v>153</v>
      </c>
      <c r="B11" s="12">
        <v>-156.3</v>
      </c>
      <c r="C11" s="12">
        <v>-34.1</v>
      </c>
      <c r="D11" s="12">
        <v>-83.7</v>
      </c>
      <c r="E11" s="12">
        <v>-122</v>
      </c>
      <c r="F11" s="12">
        <v>-184.7</v>
      </c>
      <c r="G11" s="12">
        <v>-39.1</v>
      </c>
      <c r="H11" s="12">
        <v>-91.4</v>
      </c>
      <c r="I11" s="12">
        <v>-135.49</v>
      </c>
      <c r="J11" s="12">
        <v>-194</v>
      </c>
      <c r="K11" s="12">
        <v>-54.9</v>
      </c>
      <c r="L11" s="12">
        <v>-146.7</v>
      </c>
      <c r="M11" s="12">
        <v>-220.1</v>
      </c>
      <c r="N11" s="12">
        <v>-319</v>
      </c>
      <c r="O11" s="12">
        <v>-71.8</v>
      </c>
      <c r="P11" s="12">
        <v>-170</v>
      </c>
      <c r="Q11" s="12">
        <v>-265.4</v>
      </c>
      <c r="R11" s="12">
        <v>-360</v>
      </c>
      <c r="S11" s="12">
        <v>-83.8</v>
      </c>
      <c r="T11" s="12">
        <v>-190.5</v>
      </c>
      <c r="U11" s="12">
        <v>-289</v>
      </c>
      <c r="V11" s="12">
        <v>-385</v>
      </c>
      <c r="W11" s="12">
        <v>-86.7</v>
      </c>
      <c r="X11" s="12">
        <v>-195.79999999999998</v>
      </c>
      <c r="Y11" s="12">
        <v>-294.9</v>
      </c>
      <c r="Z11" s="12">
        <v>-405.1</v>
      </c>
      <c r="AA11" s="12">
        <v>-95.8</v>
      </c>
      <c r="AB11" s="12">
        <v>-197.9</v>
      </c>
      <c r="AC11" s="12">
        <v>-294.2</v>
      </c>
      <c r="AD11" s="12">
        <v>-395.7</v>
      </c>
      <c r="AE11" s="12">
        <v>-79.7</v>
      </c>
      <c r="AF11" s="12">
        <v>-181.2</v>
      </c>
      <c r="AG11" s="12">
        <v>-269.9</v>
      </c>
      <c r="AH11" s="12">
        <v>-372.9</v>
      </c>
      <c r="AI11" s="12">
        <v>-83.5</v>
      </c>
      <c r="AJ11" s="12">
        <v>-191</v>
      </c>
      <c r="AK11" s="12">
        <v>-289.4</v>
      </c>
      <c r="AL11" s="12">
        <v>-412.4</v>
      </c>
      <c r="AM11" s="12">
        <v>-93.1</v>
      </c>
      <c r="AN11" s="12">
        <v>-199.5</v>
      </c>
      <c r="AO11" s="12">
        <v>-304.4</v>
      </c>
      <c r="AP11" s="12">
        <v>-427.9</v>
      </c>
      <c r="AQ11" s="12">
        <v>-98.7</v>
      </c>
      <c r="AR11" s="12">
        <v>-210.1</v>
      </c>
      <c r="AS11" s="12">
        <v>-322.9</v>
      </c>
      <c r="AT11" s="12">
        <v>-451.1</v>
      </c>
      <c r="AU11" s="12">
        <v>-105.3</v>
      </c>
      <c r="AV11" s="12">
        <v>-232.4</v>
      </c>
      <c r="AW11" s="12">
        <v>-359.3</v>
      </c>
      <c r="AX11" s="12">
        <v>-507.70000000000005</v>
      </c>
      <c r="AY11" s="12">
        <v>-125.8</v>
      </c>
      <c r="AZ11" s="12">
        <v>-262.59999999999997</v>
      </c>
      <c r="BA11" s="12">
        <v>-404.4</v>
      </c>
      <c r="BB11" s="12">
        <v>-557.1</v>
      </c>
      <c r="BC11" s="12">
        <v>-133.5</v>
      </c>
      <c r="BD11" s="12">
        <v>-279.40000000000003</v>
      </c>
      <c r="BE11" s="12">
        <v>-425.2</v>
      </c>
      <c r="BF11" s="12">
        <v>-580.1999999999999</v>
      </c>
      <c r="BG11" s="12">
        <v>-138.1</v>
      </c>
      <c r="BH11" s="12">
        <v>-287.6</v>
      </c>
      <c r="BI11" s="12">
        <v>-437.1</v>
      </c>
      <c r="BJ11" s="12">
        <v>-589.6</v>
      </c>
      <c r="BK11" s="12">
        <v>-136.042</v>
      </c>
      <c r="BL11" s="12">
        <v>-286.09999999999997</v>
      </c>
      <c r="BM11" s="12">
        <v>-437.3</v>
      </c>
      <c r="BN11" s="12"/>
      <c r="BO11" s="312"/>
      <c r="BP11" s="15" t="s">
        <v>153</v>
      </c>
      <c r="BQ11" s="12">
        <v>-34.1</v>
      </c>
      <c r="BR11" s="12">
        <v>-49.6</v>
      </c>
      <c r="BS11" s="12">
        <v>-38.3</v>
      </c>
      <c r="BT11" s="12">
        <v>-62.69999999999999</v>
      </c>
      <c r="BU11" s="12">
        <v>-39.1</v>
      </c>
      <c r="BV11" s="12">
        <v>-52.300000000000004</v>
      </c>
      <c r="BW11" s="12">
        <v>-44.09</v>
      </c>
      <c r="BX11" s="12">
        <v>-58.50999999999999</v>
      </c>
      <c r="BY11" s="12">
        <v>-54.9</v>
      </c>
      <c r="BZ11" s="12">
        <v>-91.79999999999998</v>
      </c>
      <c r="CA11" s="12">
        <v>-73.4</v>
      </c>
      <c r="CB11" s="12">
        <v>-98.9</v>
      </c>
      <c r="CC11" s="12">
        <v>-71.8</v>
      </c>
      <c r="CD11" s="12">
        <v>-98.2</v>
      </c>
      <c r="CE11" s="12">
        <v>-95.39999999999998</v>
      </c>
      <c r="CF11" s="12">
        <v>-94.60000000000002</v>
      </c>
      <c r="CG11" s="12">
        <v>-83.8</v>
      </c>
      <c r="CH11" s="12">
        <v>-106.7</v>
      </c>
      <c r="CI11" s="12">
        <v>-98.5</v>
      </c>
      <c r="CJ11" s="12">
        <v>-96</v>
      </c>
      <c r="CK11" s="12">
        <v>-86.7</v>
      </c>
      <c r="CL11" s="12">
        <v>-109.09999999999998</v>
      </c>
      <c r="CM11" s="12">
        <v>-99.1</v>
      </c>
      <c r="CN11" s="12">
        <v>-110.20000000000005</v>
      </c>
      <c r="CO11" s="12">
        <v>-95.8</v>
      </c>
      <c r="CP11" s="12">
        <v>-102.10000000000001</v>
      </c>
      <c r="CQ11" s="12">
        <v>-96.29999999999998</v>
      </c>
      <c r="CR11" s="12">
        <v>-101.5</v>
      </c>
      <c r="CS11" s="12">
        <v>-79.7</v>
      </c>
      <c r="CT11" s="12">
        <v>-101.49999999999999</v>
      </c>
      <c r="CU11" s="12">
        <v>-88.69999999999999</v>
      </c>
      <c r="CV11" s="12">
        <v>-103</v>
      </c>
      <c r="CW11" s="12">
        <v>-83.5</v>
      </c>
      <c r="CX11" s="12">
        <v>-107.5</v>
      </c>
      <c r="CY11" s="12">
        <v>-98.39999999999998</v>
      </c>
      <c r="CZ11" s="12">
        <v>-123</v>
      </c>
      <c r="DA11" s="12">
        <v>-93.1</v>
      </c>
      <c r="DB11" s="12">
        <v>-106.4</v>
      </c>
      <c r="DC11" s="12">
        <v>-104.89999999999998</v>
      </c>
      <c r="DD11" s="12">
        <v>-123.5</v>
      </c>
      <c r="DE11" s="12">
        <v>-98.7</v>
      </c>
      <c r="DF11" s="12">
        <v>-111.39999999999999</v>
      </c>
      <c r="DG11" s="12">
        <v>-112.79999999999998</v>
      </c>
      <c r="DH11" s="12">
        <v>-128.20000000000005</v>
      </c>
      <c r="DI11" s="12">
        <v>-105.3</v>
      </c>
      <c r="DJ11" s="12">
        <v>-127.10000000000001</v>
      </c>
      <c r="DK11" s="12">
        <v>-126.9</v>
      </c>
      <c r="DL11" s="12">
        <v>-148.40000000000003</v>
      </c>
      <c r="DM11" s="12">
        <v>-125.8</v>
      </c>
      <c r="DN11" s="12">
        <v>-136.79999999999995</v>
      </c>
      <c r="DO11" s="12">
        <v>-141.8</v>
      </c>
      <c r="DP11" s="12">
        <v>-152.70000000000005</v>
      </c>
      <c r="DQ11" s="12">
        <v>-133.5</v>
      </c>
      <c r="DR11" s="12">
        <v>-145.90000000000003</v>
      </c>
      <c r="DS11" s="12">
        <v>-145.79999999999995</v>
      </c>
      <c r="DT11" s="12">
        <v>-154.99999999999994</v>
      </c>
      <c r="DU11" s="12">
        <v>-138.1</v>
      </c>
      <c r="DV11" s="12">
        <v>-149.50000000000003</v>
      </c>
      <c r="DW11" s="12">
        <v>-149.5</v>
      </c>
      <c r="DX11" s="12">
        <v>-152.5</v>
      </c>
      <c r="DY11" s="12">
        <v>-136.042</v>
      </c>
      <c r="DZ11" s="12">
        <v>-150.05799999999996</v>
      </c>
      <c r="EA11" s="12">
        <v>-151.20000000000005</v>
      </c>
      <c r="EB11" s="12"/>
      <c r="EC11" s="349"/>
    </row>
    <row r="12" spans="1:133" s="11" customFormat="1" ht="15" customHeight="1">
      <c r="A12" s="172" t="s">
        <v>154</v>
      </c>
      <c r="B12" s="174">
        <v>-357</v>
      </c>
      <c r="C12" s="174">
        <v>-81.1</v>
      </c>
      <c r="D12" s="174">
        <v>-178.7</v>
      </c>
      <c r="E12" s="174">
        <v>-263.3</v>
      </c>
      <c r="F12" s="174">
        <v>-393.4</v>
      </c>
      <c r="G12" s="174">
        <v>-90.9</v>
      </c>
      <c r="H12" s="174">
        <v>-194.5</v>
      </c>
      <c r="I12" s="174">
        <v>-289.05</v>
      </c>
      <c r="J12" s="174">
        <v>-430.4</v>
      </c>
      <c r="K12" s="174">
        <v>-127</v>
      </c>
      <c r="L12" s="174">
        <v>-294.6</v>
      </c>
      <c r="M12" s="174">
        <v>-448.29999999999995</v>
      </c>
      <c r="N12" s="174">
        <v>-639.8</v>
      </c>
      <c r="O12" s="174">
        <v>-159.3</v>
      </c>
      <c r="P12" s="174">
        <v>-339.1</v>
      </c>
      <c r="Q12" s="174">
        <v>-515.7</v>
      </c>
      <c r="R12" s="174">
        <v>-729.6</v>
      </c>
      <c r="S12" s="174">
        <v>-181.8</v>
      </c>
      <c r="T12" s="174">
        <v>-394.4</v>
      </c>
      <c r="U12" s="174">
        <v>-588</v>
      </c>
      <c r="V12" s="174">
        <v>-772.9000000000001</v>
      </c>
      <c r="W12" s="174">
        <v>-188</v>
      </c>
      <c r="X12" s="174">
        <v>-407.2</v>
      </c>
      <c r="Y12" s="174">
        <v>-613.0999999999999</v>
      </c>
      <c r="Z12" s="174">
        <v>-823.9000000000001</v>
      </c>
      <c r="AA12" s="174">
        <v>-196.6</v>
      </c>
      <c r="AB12" s="174">
        <v>-399.20000000000005</v>
      </c>
      <c r="AC12" s="174">
        <v>-595.0999999999999</v>
      </c>
      <c r="AD12" s="174">
        <v>-789</v>
      </c>
      <c r="AE12" s="174">
        <v>-173.7</v>
      </c>
      <c r="AF12" s="174">
        <v>-375.6</v>
      </c>
      <c r="AG12" s="174">
        <v>-561.5</v>
      </c>
      <c r="AH12" s="174">
        <v>-752.4</v>
      </c>
      <c r="AI12" s="174">
        <v>-168.6</v>
      </c>
      <c r="AJ12" s="174">
        <v>-370</v>
      </c>
      <c r="AK12" s="174">
        <v>-563</v>
      </c>
      <c r="AL12" s="174">
        <v>-791.4</v>
      </c>
      <c r="AM12" s="174">
        <v>-185.39999999999998</v>
      </c>
      <c r="AN12" s="174">
        <v>-392.4</v>
      </c>
      <c r="AO12" s="174">
        <v>-603.9</v>
      </c>
      <c r="AP12" s="174">
        <v>-847.2</v>
      </c>
      <c r="AQ12" s="174">
        <v>-196.8</v>
      </c>
      <c r="AR12" s="174">
        <v>-419.8</v>
      </c>
      <c r="AS12" s="174">
        <v>-642.7</v>
      </c>
      <c r="AT12" s="174">
        <v>-891.9000000000001</v>
      </c>
      <c r="AU12" s="174">
        <v>-212.6</v>
      </c>
      <c r="AV12" s="174">
        <v>-463.5</v>
      </c>
      <c r="AW12" s="174">
        <v>-722.9000000000001</v>
      </c>
      <c r="AX12" s="174">
        <v>-1023.6999999999999</v>
      </c>
      <c r="AY12" s="174">
        <v>-255.7</v>
      </c>
      <c r="AZ12" s="174">
        <v>-533.5999999999999</v>
      </c>
      <c r="BA12" s="174">
        <v>-813.3</v>
      </c>
      <c r="BB12" s="174">
        <v>-1114.9</v>
      </c>
      <c r="BC12" s="174">
        <v>-271.4</v>
      </c>
      <c r="BD12" s="174">
        <v>-561.6</v>
      </c>
      <c r="BE12" s="174">
        <v>-852.8</v>
      </c>
      <c r="BF12" s="174">
        <v>-1161.9</v>
      </c>
      <c r="BG12" s="174">
        <v>-282.6</v>
      </c>
      <c r="BH12" s="174">
        <v>-591.0999999999999</v>
      </c>
      <c r="BI12" s="174">
        <v>-890.9</v>
      </c>
      <c r="BJ12" s="174">
        <v>-1188.949</v>
      </c>
      <c r="BK12" s="174">
        <v>-288.04200000000003</v>
      </c>
      <c r="BL12" s="174">
        <v>-591.0999999999999</v>
      </c>
      <c r="BM12" s="174">
        <v>-905.5524234554241</v>
      </c>
      <c r="BN12" s="174"/>
      <c r="BO12" s="312"/>
      <c r="BP12" s="172" t="s">
        <v>154</v>
      </c>
      <c r="BQ12" s="174">
        <v>-81.1</v>
      </c>
      <c r="BR12" s="174">
        <v>-97.6</v>
      </c>
      <c r="BS12" s="174">
        <v>-84.60000000000002</v>
      </c>
      <c r="BT12" s="174">
        <v>-130.09999999999997</v>
      </c>
      <c r="BU12" s="174">
        <v>-90.9</v>
      </c>
      <c r="BV12" s="174">
        <v>-103.6</v>
      </c>
      <c r="BW12" s="174">
        <v>-94.55000000000001</v>
      </c>
      <c r="BX12" s="174">
        <v>-141.34999999999997</v>
      </c>
      <c r="BY12" s="174">
        <v>-127</v>
      </c>
      <c r="BZ12" s="174">
        <v>-167.60000000000002</v>
      </c>
      <c r="CA12" s="174">
        <v>-153.69999999999993</v>
      </c>
      <c r="CB12" s="174">
        <v>-191.5</v>
      </c>
      <c r="CC12" s="174">
        <v>-159.3</v>
      </c>
      <c r="CD12" s="174">
        <v>-179.8</v>
      </c>
      <c r="CE12" s="174">
        <v>-176.60000000000002</v>
      </c>
      <c r="CF12" s="174">
        <v>-213.89999999999998</v>
      </c>
      <c r="CG12" s="174">
        <v>-181.8</v>
      </c>
      <c r="CH12" s="174">
        <v>-212.59999999999997</v>
      </c>
      <c r="CI12" s="174">
        <v>-193.60000000000002</v>
      </c>
      <c r="CJ12" s="174">
        <v>-184.90000000000003</v>
      </c>
      <c r="CK12" s="174">
        <v>-188</v>
      </c>
      <c r="CL12" s="174">
        <v>-219.2</v>
      </c>
      <c r="CM12" s="174">
        <v>-205.89999999999992</v>
      </c>
      <c r="CN12" s="174">
        <v>-210.80000000000018</v>
      </c>
      <c r="CO12" s="174">
        <v>-196.6</v>
      </c>
      <c r="CP12" s="49">
        <v>-202.60000000000005</v>
      </c>
      <c r="CQ12" s="49">
        <v>-195.89999999999986</v>
      </c>
      <c r="CR12" s="49">
        <v>-193.9000000000001</v>
      </c>
      <c r="CS12" s="49">
        <v>-173.7</v>
      </c>
      <c r="CT12" s="49">
        <v>-201.90000000000003</v>
      </c>
      <c r="CU12" s="49">
        <v>-185.89999999999998</v>
      </c>
      <c r="CV12" s="49">
        <v>-190.89999999999998</v>
      </c>
      <c r="CW12" s="49">
        <v>-168.6</v>
      </c>
      <c r="CX12" s="49">
        <v>-201.4</v>
      </c>
      <c r="CY12" s="49">
        <v>-193</v>
      </c>
      <c r="CZ12" s="49">
        <v>-228.39999999999998</v>
      </c>
      <c r="DA12" s="49">
        <v>-185.39999999999998</v>
      </c>
      <c r="DB12" s="49">
        <v>-207</v>
      </c>
      <c r="DC12" s="49">
        <v>-211.5</v>
      </c>
      <c r="DD12" s="49">
        <v>-243.30000000000007</v>
      </c>
      <c r="DE12" s="174">
        <v>-196.8</v>
      </c>
      <c r="DF12" s="174">
        <v>-223</v>
      </c>
      <c r="DG12" s="174">
        <v>-222.90000000000003</v>
      </c>
      <c r="DH12" s="174">
        <v>-249.20000000000005</v>
      </c>
      <c r="DI12" s="174">
        <v>-212.6</v>
      </c>
      <c r="DJ12" s="174">
        <v>-250.9</v>
      </c>
      <c r="DK12" s="174">
        <v>-259.40000000000003</v>
      </c>
      <c r="DL12" s="174">
        <v>-300.7999999999999</v>
      </c>
      <c r="DM12" s="174">
        <v>-255.7</v>
      </c>
      <c r="DN12" s="174">
        <v>-277.9</v>
      </c>
      <c r="DO12" s="174">
        <v>-279.70000000000005</v>
      </c>
      <c r="DP12" s="174">
        <v>-301.59999999999997</v>
      </c>
      <c r="DQ12" s="174">
        <v>-271.4</v>
      </c>
      <c r="DR12" s="174">
        <v>-290.20000000000005</v>
      </c>
      <c r="DS12" s="174">
        <v>-291.2</v>
      </c>
      <c r="DT12" s="174">
        <v>-309.09999999999997</v>
      </c>
      <c r="DU12" s="174">
        <v>-282.6</v>
      </c>
      <c r="DV12" s="174">
        <v>-308.5</v>
      </c>
      <c r="DW12" s="174">
        <v>-299.80000000000007</v>
      </c>
      <c r="DX12" s="174">
        <v>-298.0490000000001</v>
      </c>
      <c r="DY12" s="174">
        <v>-288.04200000000003</v>
      </c>
      <c r="DZ12" s="174">
        <v>-303.0579999999999</v>
      </c>
      <c r="EA12" s="174">
        <v>-314.4524234554242</v>
      </c>
      <c r="EB12" s="174"/>
      <c r="EC12" s="349"/>
    </row>
    <row r="13" spans="1:133" s="14" customFormat="1" ht="15" customHeight="1">
      <c r="A13" s="43" t="s">
        <v>255</v>
      </c>
      <c r="B13" s="12"/>
      <c r="C13" s="12"/>
      <c r="D13" s="12"/>
      <c r="E13" s="12"/>
      <c r="F13" s="12"/>
      <c r="G13" s="12"/>
      <c r="H13" s="12"/>
      <c r="I13" s="12"/>
      <c r="J13" s="12">
        <v>175.3</v>
      </c>
      <c r="K13" s="12"/>
      <c r="L13" s="12"/>
      <c r="M13" s="12"/>
      <c r="N13" s="12">
        <v>172.4</v>
      </c>
      <c r="O13" s="12"/>
      <c r="P13" s="12"/>
      <c r="Q13" s="12"/>
      <c r="R13" s="12">
        <v>175.1</v>
      </c>
      <c r="S13" s="12"/>
      <c r="T13" s="12"/>
      <c r="U13" s="12"/>
      <c r="V13" s="12">
        <v>198.9</v>
      </c>
      <c r="W13" s="12">
        <v>1.8</v>
      </c>
      <c r="X13" s="12">
        <v>15.1</v>
      </c>
      <c r="Y13" s="12">
        <v>11.9</v>
      </c>
      <c r="Z13" s="12">
        <v>19.5</v>
      </c>
      <c r="AA13" s="12">
        <v>-15.8</v>
      </c>
      <c r="AB13" s="12">
        <v>-37.8</v>
      </c>
      <c r="AC13" s="12">
        <v>-56.1</v>
      </c>
      <c r="AD13" s="12">
        <v>32.4</v>
      </c>
      <c r="AE13" s="12">
        <v>-6.1</v>
      </c>
      <c r="AF13" s="12">
        <v>-9.9</v>
      </c>
      <c r="AG13" s="12">
        <v>-11.099999999999998</v>
      </c>
      <c r="AH13" s="13">
        <v>16.7</v>
      </c>
      <c r="AI13" s="12">
        <v>79.8</v>
      </c>
      <c r="AJ13" s="12">
        <v>152.5</v>
      </c>
      <c r="AK13" s="12">
        <v>221.3</v>
      </c>
      <c r="AL13" s="12">
        <v>242.5</v>
      </c>
      <c r="AM13" s="12">
        <v>4.5</v>
      </c>
      <c r="AN13" s="12">
        <v>15.9</v>
      </c>
      <c r="AO13" s="12">
        <v>117.5</v>
      </c>
      <c r="AP13" s="12">
        <v>125.6</v>
      </c>
      <c r="AQ13" s="12">
        <v>88.5</v>
      </c>
      <c r="AR13" s="12">
        <v>92.5</v>
      </c>
      <c r="AS13" s="12">
        <v>98</v>
      </c>
      <c r="AT13" s="12">
        <v>124.2</v>
      </c>
      <c r="AU13" s="12">
        <v>112</v>
      </c>
      <c r="AV13" s="12">
        <v>121.7</v>
      </c>
      <c r="AW13" s="12">
        <v>141.5</v>
      </c>
      <c r="AX13" s="12">
        <v>168.6</v>
      </c>
      <c r="AY13" s="12">
        <v>89.4</v>
      </c>
      <c r="AZ13" s="12">
        <v>94.4</v>
      </c>
      <c r="BA13" s="12">
        <v>95.9</v>
      </c>
      <c r="BB13" s="12">
        <v>98.3</v>
      </c>
      <c r="BC13" s="13">
        <v>0</v>
      </c>
      <c r="BD13" s="12">
        <v>0</v>
      </c>
      <c r="BE13" s="12">
        <v>0</v>
      </c>
      <c r="BF13" s="12">
        <v>0</v>
      </c>
      <c r="BG13" s="12">
        <v>0</v>
      </c>
      <c r="BH13" s="12">
        <v>0</v>
      </c>
      <c r="BI13" s="12">
        <v>0</v>
      </c>
      <c r="BJ13" s="12">
        <v>0</v>
      </c>
      <c r="BK13" s="12">
        <v>0</v>
      </c>
      <c r="BL13" s="12">
        <v>0</v>
      </c>
      <c r="BM13" s="12">
        <v>0</v>
      </c>
      <c r="BN13" s="12"/>
      <c r="BO13" s="312"/>
      <c r="BP13" s="43" t="s">
        <v>255</v>
      </c>
      <c r="BQ13" s="12"/>
      <c r="BR13" s="12"/>
      <c r="BS13" s="12"/>
      <c r="BT13" s="12"/>
      <c r="BU13" s="12"/>
      <c r="BV13" s="12"/>
      <c r="BW13" s="12"/>
      <c r="BX13" s="12"/>
      <c r="BY13" s="12"/>
      <c r="BZ13" s="12"/>
      <c r="CA13" s="12"/>
      <c r="CB13" s="12"/>
      <c r="CC13" s="12"/>
      <c r="CD13" s="12"/>
      <c r="CE13" s="12"/>
      <c r="CF13" s="12"/>
      <c r="CG13" s="12"/>
      <c r="CH13" s="12"/>
      <c r="CI13" s="12"/>
      <c r="CJ13" s="12"/>
      <c r="CK13" s="12">
        <v>1.8</v>
      </c>
      <c r="CL13" s="12">
        <v>13.299999999999999</v>
      </c>
      <c r="CM13" s="12">
        <v>-3.1999999999999993</v>
      </c>
      <c r="CN13" s="12">
        <v>7.6</v>
      </c>
      <c r="CO13" s="12">
        <v>-15.8</v>
      </c>
      <c r="CP13" s="12">
        <v>-21.999999999999996</v>
      </c>
      <c r="CQ13" s="12">
        <v>-18.300000000000004</v>
      </c>
      <c r="CR13" s="12">
        <v>88.5</v>
      </c>
      <c r="CS13" s="12">
        <v>-6.1</v>
      </c>
      <c r="CT13" s="12">
        <v>-3.8000000000000007</v>
      </c>
      <c r="CU13" s="12">
        <v>-1.1999999999999975</v>
      </c>
      <c r="CV13" s="12">
        <v>27.799999999999997</v>
      </c>
      <c r="CW13" s="12">
        <v>79.8</v>
      </c>
      <c r="CX13" s="12">
        <v>72.7</v>
      </c>
      <c r="CY13" s="12">
        <v>68.80000000000001</v>
      </c>
      <c r="CZ13" s="12">
        <v>21.19999999999999</v>
      </c>
      <c r="DA13" s="12">
        <v>4.5</v>
      </c>
      <c r="DB13" s="12">
        <v>11.4</v>
      </c>
      <c r="DC13" s="12">
        <v>101.6</v>
      </c>
      <c r="DD13" s="12">
        <v>8.099999999999994</v>
      </c>
      <c r="DE13" s="12">
        <v>88.5</v>
      </c>
      <c r="DF13" s="12">
        <v>4</v>
      </c>
      <c r="DG13" s="12">
        <v>5.5</v>
      </c>
      <c r="DH13" s="12">
        <v>26.200000000000003</v>
      </c>
      <c r="DI13" s="12">
        <v>112</v>
      </c>
      <c r="DJ13" s="12">
        <v>9.700000000000003</v>
      </c>
      <c r="DK13" s="12">
        <v>19.799999999999997</v>
      </c>
      <c r="DL13" s="12">
        <v>27.099999999999994</v>
      </c>
      <c r="DM13" s="12">
        <v>89.4</v>
      </c>
      <c r="DN13" s="12">
        <v>5</v>
      </c>
      <c r="DO13" s="12">
        <v>1.5</v>
      </c>
      <c r="DP13" s="12">
        <v>2.3999999999999915</v>
      </c>
      <c r="DQ13" s="12">
        <v>0</v>
      </c>
      <c r="DR13" s="12">
        <v>0</v>
      </c>
      <c r="DS13" s="12">
        <v>0</v>
      </c>
      <c r="DT13" s="12">
        <v>0</v>
      </c>
      <c r="DU13" s="12">
        <v>0</v>
      </c>
      <c r="DV13" s="12">
        <v>0</v>
      </c>
      <c r="DW13" s="12">
        <v>0</v>
      </c>
      <c r="DX13" s="12">
        <v>0</v>
      </c>
      <c r="DY13" s="12">
        <v>0</v>
      </c>
      <c r="DZ13" s="12">
        <v>0</v>
      </c>
      <c r="EA13" s="12">
        <v>0</v>
      </c>
      <c r="EB13" s="12"/>
      <c r="EC13" s="349"/>
    </row>
    <row r="14" spans="1:133" s="11" customFormat="1" ht="15" customHeight="1">
      <c r="A14" s="9" t="s">
        <v>155</v>
      </c>
      <c r="B14" s="12">
        <v>-92.1</v>
      </c>
      <c r="C14" s="12">
        <v>-25</v>
      </c>
      <c r="D14" s="12">
        <v>-51.5</v>
      </c>
      <c r="E14" s="12">
        <v>-84.1</v>
      </c>
      <c r="F14" s="12">
        <v>-119.4</v>
      </c>
      <c r="G14" s="12">
        <v>-33.6</v>
      </c>
      <c r="H14" s="12">
        <v>-78.2</v>
      </c>
      <c r="I14" s="12">
        <v>-116.77</v>
      </c>
      <c r="J14" s="12">
        <v>-165</v>
      </c>
      <c r="K14" s="12">
        <v>-62.3</v>
      </c>
      <c r="L14" s="12">
        <v>-129.3</v>
      </c>
      <c r="M14" s="12">
        <v>-190.5</v>
      </c>
      <c r="N14" s="12">
        <v>-273.7</v>
      </c>
      <c r="O14" s="12">
        <v>-75.9</v>
      </c>
      <c r="P14" s="12">
        <v>-207.1</v>
      </c>
      <c r="Q14" s="12">
        <v>-329.5</v>
      </c>
      <c r="R14" s="12">
        <v>-503.8</v>
      </c>
      <c r="S14" s="12">
        <v>-140.9</v>
      </c>
      <c r="T14" s="12">
        <v>-270.4</v>
      </c>
      <c r="U14" s="12">
        <v>-392.3</v>
      </c>
      <c r="V14" s="12">
        <v>-516.8</v>
      </c>
      <c r="W14" s="12">
        <v>-112.3</v>
      </c>
      <c r="X14" s="12">
        <v>-219.4</v>
      </c>
      <c r="Y14" s="12">
        <v>-320.9</v>
      </c>
      <c r="Z14" s="12">
        <v>-349.1</v>
      </c>
      <c r="AA14" s="12">
        <v>-102.8</v>
      </c>
      <c r="AB14" s="12">
        <v>-212.3</v>
      </c>
      <c r="AC14" s="12">
        <v>-326.8</v>
      </c>
      <c r="AD14" s="12">
        <v>-468.3</v>
      </c>
      <c r="AE14" s="12">
        <v>-111.39999999999999</v>
      </c>
      <c r="AF14" s="12">
        <v>-232.8</v>
      </c>
      <c r="AG14" s="12">
        <v>-363.7</v>
      </c>
      <c r="AH14" s="12">
        <v>-506.5</v>
      </c>
      <c r="AI14" s="12">
        <v>-128.89999999999998</v>
      </c>
      <c r="AJ14" s="12">
        <v>-302</v>
      </c>
      <c r="AK14" s="12">
        <v>-460.2</v>
      </c>
      <c r="AL14" s="12">
        <v>-736</v>
      </c>
      <c r="AM14" s="12">
        <v>-120.5</v>
      </c>
      <c r="AN14" s="12">
        <v>-300.7</v>
      </c>
      <c r="AO14" s="12">
        <v>-410</v>
      </c>
      <c r="AP14" s="12">
        <v>-532.7</v>
      </c>
      <c r="AQ14" s="12">
        <v>-115.4</v>
      </c>
      <c r="AR14" s="12">
        <v>-224.4</v>
      </c>
      <c r="AS14" s="12">
        <v>-318.8</v>
      </c>
      <c r="AT14" s="12">
        <v>-418.9</v>
      </c>
      <c r="AU14" s="12">
        <v>-90.6</v>
      </c>
      <c r="AV14" s="12">
        <v>-183.7</v>
      </c>
      <c r="AW14" s="12">
        <v>-248.1</v>
      </c>
      <c r="AX14" s="12">
        <v>-316.7</v>
      </c>
      <c r="AY14" s="12">
        <v>-54.6</v>
      </c>
      <c r="AZ14" s="12">
        <v>-113.20000000000002</v>
      </c>
      <c r="BA14" s="12">
        <v>-173.5</v>
      </c>
      <c r="BB14" s="12">
        <v>-247.2</v>
      </c>
      <c r="BC14" s="12">
        <v>-58.8</v>
      </c>
      <c r="BD14" s="12">
        <v>-109.5</v>
      </c>
      <c r="BE14" s="12">
        <v>-161.4</v>
      </c>
      <c r="BF14" s="12">
        <v>-222.6</v>
      </c>
      <c r="BG14" s="12">
        <v>-65.1</v>
      </c>
      <c r="BH14" s="12">
        <v>-109.5</v>
      </c>
      <c r="BI14" s="12">
        <v>-209.5</v>
      </c>
      <c r="BJ14" s="12">
        <v>-374.9</v>
      </c>
      <c r="BK14" s="12">
        <v>-71.8</v>
      </c>
      <c r="BL14" s="12">
        <v>-117.7</v>
      </c>
      <c r="BM14" s="12">
        <v>-181.4</v>
      </c>
      <c r="BN14" s="12"/>
      <c r="BO14" s="312"/>
      <c r="BP14" s="9" t="s">
        <v>155</v>
      </c>
      <c r="BQ14" s="12">
        <v>-25</v>
      </c>
      <c r="BR14" s="12">
        <v>-26.5</v>
      </c>
      <c r="BS14" s="12">
        <v>-32.599999999999994</v>
      </c>
      <c r="BT14" s="12">
        <v>-35.30000000000001</v>
      </c>
      <c r="BU14" s="12">
        <v>-33.6</v>
      </c>
      <c r="BV14" s="12">
        <v>-44.6</v>
      </c>
      <c r="BW14" s="12">
        <v>-38.56999999999999</v>
      </c>
      <c r="BX14" s="12">
        <v>-48.42999999999999</v>
      </c>
      <c r="BY14" s="12">
        <v>-62.3</v>
      </c>
      <c r="BZ14" s="12">
        <v>-67.00000000000001</v>
      </c>
      <c r="CA14" s="12">
        <v>-61.19999999999999</v>
      </c>
      <c r="CB14" s="12">
        <v>-83.19999999999999</v>
      </c>
      <c r="CC14" s="12">
        <v>-75.9</v>
      </c>
      <c r="CD14" s="12">
        <v>-131.2</v>
      </c>
      <c r="CE14" s="12">
        <v>-122.4</v>
      </c>
      <c r="CF14" s="12">
        <v>-174.3</v>
      </c>
      <c r="CG14" s="12">
        <v>-140.9</v>
      </c>
      <c r="CH14" s="12">
        <v>-129.49999999999997</v>
      </c>
      <c r="CI14" s="12">
        <v>-121.90000000000003</v>
      </c>
      <c r="CJ14" s="12">
        <v>-124.49999999999994</v>
      </c>
      <c r="CK14" s="12">
        <v>-112.3</v>
      </c>
      <c r="CL14" s="12">
        <v>-107.10000000000001</v>
      </c>
      <c r="CM14" s="12">
        <v>-101.49999999999997</v>
      </c>
      <c r="CN14" s="12">
        <v>-28.200000000000045</v>
      </c>
      <c r="CO14" s="12">
        <v>-102.8</v>
      </c>
      <c r="CP14" s="12">
        <v>-109.50000000000001</v>
      </c>
      <c r="CQ14" s="12">
        <v>-114.5</v>
      </c>
      <c r="CR14" s="12">
        <v>-141.5</v>
      </c>
      <c r="CS14" s="12">
        <v>-111.39999999999999</v>
      </c>
      <c r="CT14" s="12">
        <v>-121.40000000000002</v>
      </c>
      <c r="CU14" s="12">
        <v>-130.89999999999998</v>
      </c>
      <c r="CV14" s="12">
        <v>-142.8</v>
      </c>
      <c r="CW14" s="12">
        <v>-128.89999999999998</v>
      </c>
      <c r="CX14" s="12">
        <v>-173.10000000000002</v>
      </c>
      <c r="CY14" s="12">
        <v>-158.2</v>
      </c>
      <c r="CZ14" s="12">
        <v>-275.8</v>
      </c>
      <c r="DA14" s="12">
        <v>-120.5</v>
      </c>
      <c r="DB14" s="12">
        <v>-180.2</v>
      </c>
      <c r="DC14" s="12">
        <v>-109.30000000000001</v>
      </c>
      <c r="DD14" s="12">
        <v>-122.70000000000005</v>
      </c>
      <c r="DE14" s="12">
        <v>-115.4</v>
      </c>
      <c r="DF14" s="12">
        <v>-109</v>
      </c>
      <c r="DG14" s="12">
        <v>-94.4</v>
      </c>
      <c r="DH14" s="12">
        <v>-100.09999999999997</v>
      </c>
      <c r="DI14" s="12">
        <v>-90.6</v>
      </c>
      <c r="DJ14" s="12">
        <v>-93.1</v>
      </c>
      <c r="DK14" s="12">
        <v>-64.4</v>
      </c>
      <c r="DL14" s="12">
        <v>-68.6</v>
      </c>
      <c r="DM14" s="12">
        <v>-54.6</v>
      </c>
      <c r="DN14" s="12">
        <v>-58.600000000000016</v>
      </c>
      <c r="DO14" s="12">
        <v>-60.29999999999998</v>
      </c>
      <c r="DP14" s="12">
        <v>-73.69999999999999</v>
      </c>
      <c r="DQ14" s="12">
        <v>-58.8</v>
      </c>
      <c r="DR14" s="12">
        <v>-50.7</v>
      </c>
      <c r="DS14" s="12">
        <v>-51.900000000000006</v>
      </c>
      <c r="DT14" s="12">
        <v>-61.19999999999999</v>
      </c>
      <c r="DU14" s="12">
        <v>-65.1</v>
      </c>
      <c r="DV14" s="12">
        <v>-44.400000000000006</v>
      </c>
      <c r="DW14" s="12">
        <v>-100</v>
      </c>
      <c r="DX14" s="12">
        <v>-165.39999999999998</v>
      </c>
      <c r="DY14" s="12">
        <v>-71.8</v>
      </c>
      <c r="DZ14" s="12">
        <v>-45.900000000000006</v>
      </c>
      <c r="EA14" s="12">
        <v>-63.7</v>
      </c>
      <c r="EB14" s="12"/>
      <c r="EC14" s="349"/>
    </row>
    <row r="15" spans="1:133" s="11" customFormat="1" ht="15" customHeight="1">
      <c r="A15" s="9" t="s">
        <v>156</v>
      </c>
      <c r="B15" s="12">
        <v>0</v>
      </c>
      <c r="C15" s="12">
        <v>0</v>
      </c>
      <c r="D15" s="12">
        <v>0</v>
      </c>
      <c r="E15" s="12">
        <v>0</v>
      </c>
      <c r="F15" s="12">
        <v>0</v>
      </c>
      <c r="G15" s="12">
        <v>0</v>
      </c>
      <c r="H15" s="12">
        <v>0</v>
      </c>
      <c r="I15" s="12">
        <v>0</v>
      </c>
      <c r="J15" s="12">
        <v>0</v>
      </c>
      <c r="K15" s="12">
        <v>0</v>
      </c>
      <c r="L15" s="12">
        <v>-4.2</v>
      </c>
      <c r="M15" s="12">
        <v>-4.2</v>
      </c>
      <c r="N15" s="12">
        <v>-7.5</v>
      </c>
      <c r="O15" s="12">
        <v>0</v>
      </c>
      <c r="P15" s="12">
        <v>-281.2</v>
      </c>
      <c r="Q15" s="12">
        <v>-358.9</v>
      </c>
      <c r="R15" s="12">
        <v>-451.4</v>
      </c>
      <c r="S15" s="12">
        <v>-73.5</v>
      </c>
      <c r="T15" s="12">
        <v>-90.4</v>
      </c>
      <c r="U15" s="12">
        <v>-105.5</v>
      </c>
      <c r="V15" s="12">
        <v>-150</v>
      </c>
      <c r="W15" s="12">
        <v>-1.1</v>
      </c>
      <c r="X15" s="12">
        <v>-19.9</v>
      </c>
      <c r="Y15" s="12">
        <v>-20</v>
      </c>
      <c r="Z15" s="12">
        <v>-275.2</v>
      </c>
      <c r="AA15" s="12">
        <v>-70.2</v>
      </c>
      <c r="AB15" s="12">
        <v>-231.1</v>
      </c>
      <c r="AC15" s="12">
        <v>-348</v>
      </c>
      <c r="AD15" s="12">
        <v>-603.9999999999999</v>
      </c>
      <c r="AE15" s="12">
        <v>-1.4</v>
      </c>
      <c r="AF15" s="12">
        <v>-89.5</v>
      </c>
      <c r="AG15" s="12">
        <v>-88.8</v>
      </c>
      <c r="AH15" s="12">
        <v>-404.2</v>
      </c>
      <c r="AI15" s="12">
        <v>-0.9</v>
      </c>
      <c r="AJ15" s="12">
        <v>-23.3</v>
      </c>
      <c r="AK15" s="12">
        <v>-26.2</v>
      </c>
      <c r="AL15" s="12">
        <v>-30.6</v>
      </c>
      <c r="AM15" s="12">
        <v>-6.6</v>
      </c>
      <c r="AN15" s="12">
        <v>-11.3</v>
      </c>
      <c r="AO15" s="12">
        <v>-13.2</v>
      </c>
      <c r="AP15" s="12">
        <v>-20.4</v>
      </c>
      <c r="AQ15" s="12">
        <v>-3.5</v>
      </c>
      <c r="AR15" s="12">
        <v>-12.8</v>
      </c>
      <c r="AS15" s="12">
        <v>-18.5</v>
      </c>
      <c r="AT15" s="12">
        <v>-19.4</v>
      </c>
      <c r="AU15" s="12">
        <v>-5.8999999999999995</v>
      </c>
      <c r="AV15" s="12">
        <v>-7.9</v>
      </c>
      <c r="AW15" s="12">
        <v>-6.1</v>
      </c>
      <c r="AX15" s="12">
        <v>-7.8999999999999995</v>
      </c>
      <c r="AY15" s="12">
        <v>-1.3</v>
      </c>
      <c r="AZ15" s="12">
        <v>-0.4</v>
      </c>
      <c r="BA15" s="12">
        <v>0</v>
      </c>
      <c r="BB15" s="12">
        <v>-1.3</v>
      </c>
      <c r="BC15" s="12">
        <v>4.1000000000000005</v>
      </c>
      <c r="BD15" s="12">
        <v>-10.9</v>
      </c>
      <c r="BE15" s="12">
        <v>-6</v>
      </c>
      <c r="BF15" s="12">
        <v>-2.1</v>
      </c>
      <c r="BG15" s="12">
        <v>3.9</v>
      </c>
      <c r="BH15" s="12">
        <v>8.7</v>
      </c>
      <c r="BI15" s="12">
        <v>-32.3</v>
      </c>
      <c r="BJ15" s="12">
        <v>-20.5</v>
      </c>
      <c r="BK15" s="12">
        <v>13.4</v>
      </c>
      <c r="BL15" s="12">
        <v>13.1</v>
      </c>
      <c r="BM15" s="12">
        <v>32.1</v>
      </c>
      <c r="BN15" s="12"/>
      <c r="BO15" s="312"/>
      <c r="BP15" s="9" t="s">
        <v>156</v>
      </c>
      <c r="BQ15" s="12">
        <v>0</v>
      </c>
      <c r="BR15" s="12">
        <v>0</v>
      </c>
      <c r="BS15" s="12">
        <v>0</v>
      </c>
      <c r="BT15" s="12">
        <v>0</v>
      </c>
      <c r="BU15" s="12">
        <v>0</v>
      </c>
      <c r="BV15" s="12">
        <v>0</v>
      </c>
      <c r="BW15" s="12">
        <v>0</v>
      </c>
      <c r="BX15" s="12">
        <v>0</v>
      </c>
      <c r="BY15" s="12">
        <v>0</v>
      </c>
      <c r="BZ15" s="12">
        <v>-4.2</v>
      </c>
      <c r="CA15" s="12">
        <v>0</v>
      </c>
      <c r="CB15" s="12">
        <v>-3.3</v>
      </c>
      <c r="CC15" s="12">
        <v>0</v>
      </c>
      <c r="CD15" s="12">
        <v>-281.2</v>
      </c>
      <c r="CE15" s="12">
        <v>-77.69999999999999</v>
      </c>
      <c r="CF15" s="12">
        <v>-92.5</v>
      </c>
      <c r="CG15" s="12">
        <v>-73.5</v>
      </c>
      <c r="CH15" s="12">
        <v>-16.900000000000006</v>
      </c>
      <c r="CI15" s="12">
        <v>-15.099999999999994</v>
      </c>
      <c r="CJ15" s="12">
        <v>-44.5</v>
      </c>
      <c r="CK15" s="12">
        <v>-1.1</v>
      </c>
      <c r="CL15" s="12">
        <v>-18.799999999999997</v>
      </c>
      <c r="CM15" s="12">
        <v>-0.10000000000000142</v>
      </c>
      <c r="CN15" s="12">
        <v>-255.2</v>
      </c>
      <c r="CO15" s="12">
        <v>-70.2</v>
      </c>
      <c r="CP15" s="12">
        <v>-160.89999999999998</v>
      </c>
      <c r="CQ15" s="12">
        <v>-116.9</v>
      </c>
      <c r="CR15" s="12">
        <v>-255.9999999999999</v>
      </c>
      <c r="CS15" s="12">
        <v>-1.4</v>
      </c>
      <c r="CT15" s="12">
        <v>-88.1</v>
      </c>
      <c r="CU15" s="12">
        <v>0.7000000000000028</v>
      </c>
      <c r="CV15" s="12">
        <v>-315.4</v>
      </c>
      <c r="CW15" s="12">
        <v>-0.9</v>
      </c>
      <c r="CX15" s="12">
        <v>-22.400000000000002</v>
      </c>
      <c r="CY15" s="12">
        <v>-2.8999999999999986</v>
      </c>
      <c r="CZ15" s="12">
        <v>-4.400000000000002</v>
      </c>
      <c r="DA15" s="12">
        <v>-6.6</v>
      </c>
      <c r="DB15" s="12">
        <v>-4.700000000000001</v>
      </c>
      <c r="DC15" s="12">
        <v>-1.8999999999999986</v>
      </c>
      <c r="DD15" s="12">
        <v>-7.199999999999999</v>
      </c>
      <c r="DE15" s="12">
        <v>-3.5</v>
      </c>
      <c r="DF15" s="12">
        <v>-9.3</v>
      </c>
      <c r="DG15" s="12">
        <v>-5.699999999999999</v>
      </c>
      <c r="DH15" s="12">
        <v>-0.8999999999999986</v>
      </c>
      <c r="DI15" s="12">
        <v>-5.8999999999999995</v>
      </c>
      <c r="DJ15" s="12">
        <v>-2.000000000000001</v>
      </c>
      <c r="DK15" s="12">
        <v>1.8000000000000007</v>
      </c>
      <c r="DL15" s="12">
        <v>-1.7999999999999998</v>
      </c>
      <c r="DM15" s="12">
        <v>-1.3</v>
      </c>
      <c r="DN15" s="12">
        <v>0.9</v>
      </c>
      <c r="DO15" s="12">
        <v>0.4</v>
      </c>
      <c r="DP15" s="12">
        <v>-1.3</v>
      </c>
      <c r="DQ15" s="12">
        <v>4.1000000000000005</v>
      </c>
      <c r="DR15" s="12">
        <v>-15</v>
      </c>
      <c r="DS15" s="12">
        <v>4.9</v>
      </c>
      <c r="DT15" s="12">
        <v>3.9</v>
      </c>
      <c r="DU15" s="12">
        <v>3.9</v>
      </c>
      <c r="DV15" s="12">
        <v>4.799999999999999</v>
      </c>
      <c r="DW15" s="12">
        <v>-41</v>
      </c>
      <c r="DX15" s="12">
        <v>11.799999999999997</v>
      </c>
      <c r="DY15" s="12">
        <v>13.4</v>
      </c>
      <c r="DZ15" s="12">
        <v>-0.3000000000000007</v>
      </c>
      <c r="EA15" s="12">
        <v>19</v>
      </c>
      <c r="EB15" s="12"/>
      <c r="EC15" s="349"/>
    </row>
    <row r="16" spans="1:133" s="11" customFormat="1" ht="15" customHeight="1">
      <c r="A16" s="9" t="s">
        <v>157</v>
      </c>
      <c r="B16" s="12">
        <v>0</v>
      </c>
      <c r="C16" s="12">
        <v>0</v>
      </c>
      <c r="D16" s="12">
        <v>0</v>
      </c>
      <c r="E16" s="12">
        <v>0</v>
      </c>
      <c r="F16" s="12">
        <v>0</v>
      </c>
      <c r="G16" s="12">
        <v>-4.5</v>
      </c>
      <c r="H16" s="12">
        <v>-6</v>
      </c>
      <c r="I16" s="12">
        <v>-6</v>
      </c>
      <c r="J16" s="12">
        <v>-6</v>
      </c>
      <c r="K16" s="12">
        <v>0</v>
      </c>
      <c r="L16" s="12">
        <v>0</v>
      </c>
      <c r="M16" s="12">
        <v>0</v>
      </c>
      <c r="N16" s="12">
        <v>-22.7</v>
      </c>
      <c r="O16" s="12">
        <v>0</v>
      </c>
      <c r="P16" s="12">
        <v>0</v>
      </c>
      <c r="Q16" s="12">
        <v>0</v>
      </c>
      <c r="R16" s="12">
        <v>-0.1</v>
      </c>
      <c r="S16" s="12">
        <v>5.4</v>
      </c>
      <c r="T16" s="12">
        <v>5.6</v>
      </c>
      <c r="U16" s="12">
        <v>5.5</v>
      </c>
      <c r="V16" s="12">
        <v>5.2</v>
      </c>
      <c r="W16" s="12">
        <v>0</v>
      </c>
      <c r="X16" s="12">
        <v>0.1</v>
      </c>
      <c r="Y16" s="12">
        <v>0.1</v>
      </c>
      <c r="Z16" s="12">
        <v>0.1</v>
      </c>
      <c r="AA16" s="12">
        <v>0</v>
      </c>
      <c r="AB16" s="12">
        <v>43.7</v>
      </c>
      <c r="AC16" s="12">
        <v>45.2</v>
      </c>
      <c r="AD16" s="12">
        <v>45.2</v>
      </c>
      <c r="AE16" s="12">
        <v>0</v>
      </c>
      <c r="AF16" s="12">
        <v>0</v>
      </c>
      <c r="AG16" s="12">
        <v>0</v>
      </c>
      <c r="AH16" s="12">
        <v>-4.8</v>
      </c>
      <c r="AI16" s="12">
        <v>0</v>
      </c>
      <c r="AJ16" s="12">
        <v>0</v>
      </c>
      <c r="AK16" s="12">
        <v>-3.2</v>
      </c>
      <c r="AL16" s="12">
        <v>-2.9</v>
      </c>
      <c r="AM16" s="12">
        <v>0</v>
      </c>
      <c r="AN16" s="12">
        <v>0</v>
      </c>
      <c r="AO16" s="12">
        <v>0</v>
      </c>
      <c r="AP16" s="12">
        <v>-13.6</v>
      </c>
      <c r="AQ16" s="12">
        <v>0</v>
      </c>
      <c r="AR16" s="12">
        <v>-71.5</v>
      </c>
      <c r="AS16" s="12">
        <v>-91.3</v>
      </c>
      <c r="AT16" s="12">
        <v>-104.3</v>
      </c>
      <c r="AU16" s="12">
        <v>-4.8</v>
      </c>
      <c r="AV16" s="12">
        <v>-26.2</v>
      </c>
      <c r="AW16" s="12">
        <v>-55.9</v>
      </c>
      <c r="AX16" s="12">
        <v>-101.89999999999999</v>
      </c>
      <c r="AY16" s="12">
        <v>-5.1</v>
      </c>
      <c r="AZ16" s="12">
        <v>-10.4</v>
      </c>
      <c r="BA16" s="12">
        <v>-38.7</v>
      </c>
      <c r="BB16" s="12">
        <v>-58.4</v>
      </c>
      <c r="BC16" s="12">
        <v>0</v>
      </c>
      <c r="BD16" s="12">
        <v>-11.1</v>
      </c>
      <c r="BE16" s="12">
        <v>-37.199999999999996</v>
      </c>
      <c r="BF16" s="12">
        <v>-54</v>
      </c>
      <c r="BG16" s="12">
        <v>0.2</v>
      </c>
      <c r="BH16" s="12">
        <v>-15.799999999999999</v>
      </c>
      <c r="BI16" s="12">
        <v>-56.300000000000004</v>
      </c>
      <c r="BJ16" s="12">
        <v>-133.351</v>
      </c>
      <c r="BK16" s="12">
        <v>0</v>
      </c>
      <c r="BL16" s="12">
        <v>-33.4</v>
      </c>
      <c r="BM16" s="12">
        <v>-75.65449451797042</v>
      </c>
      <c r="BN16" s="12"/>
      <c r="BO16" s="312"/>
      <c r="BP16" s="9" t="s">
        <v>157</v>
      </c>
      <c r="BQ16" s="12">
        <v>0</v>
      </c>
      <c r="BR16" s="12">
        <v>0</v>
      </c>
      <c r="BS16" s="12">
        <v>0</v>
      </c>
      <c r="BT16" s="12">
        <v>0</v>
      </c>
      <c r="BU16" s="12">
        <v>-4.5</v>
      </c>
      <c r="BV16" s="12">
        <v>-1.5</v>
      </c>
      <c r="BW16" s="12">
        <v>0</v>
      </c>
      <c r="BX16" s="12">
        <v>0</v>
      </c>
      <c r="BY16" s="12">
        <v>0</v>
      </c>
      <c r="BZ16" s="12">
        <v>0</v>
      </c>
      <c r="CA16" s="12">
        <v>0</v>
      </c>
      <c r="CB16" s="12">
        <v>-22.7</v>
      </c>
      <c r="CC16" s="12">
        <v>0</v>
      </c>
      <c r="CD16" s="12">
        <v>0</v>
      </c>
      <c r="CE16" s="12">
        <v>0</v>
      </c>
      <c r="CF16" s="12">
        <v>-0.1</v>
      </c>
      <c r="CG16" s="12">
        <v>5.4</v>
      </c>
      <c r="CH16" s="12">
        <v>0.1999999999999993</v>
      </c>
      <c r="CI16" s="12">
        <v>-0.09999999999999964</v>
      </c>
      <c r="CJ16" s="12">
        <v>-0.2999999999999998</v>
      </c>
      <c r="CK16" s="12">
        <v>0</v>
      </c>
      <c r="CL16" s="12">
        <v>0.1</v>
      </c>
      <c r="CM16" s="12">
        <v>0</v>
      </c>
      <c r="CN16" s="12">
        <v>0</v>
      </c>
      <c r="CO16" s="12">
        <v>0</v>
      </c>
      <c r="CP16" s="12">
        <v>43.7</v>
      </c>
      <c r="CQ16" s="12">
        <v>1.5</v>
      </c>
      <c r="CR16" s="12">
        <v>0</v>
      </c>
      <c r="CS16" s="12">
        <v>0</v>
      </c>
      <c r="CT16" s="12">
        <v>0</v>
      </c>
      <c r="CU16" s="12">
        <v>0</v>
      </c>
      <c r="CV16" s="12">
        <v>-4.8</v>
      </c>
      <c r="CW16" s="12">
        <v>0</v>
      </c>
      <c r="CX16" s="12">
        <v>0</v>
      </c>
      <c r="CY16" s="12">
        <v>-3.2</v>
      </c>
      <c r="CZ16" s="12">
        <v>0.30000000000000027</v>
      </c>
      <c r="DA16" s="12">
        <v>0</v>
      </c>
      <c r="DB16" s="12">
        <v>0</v>
      </c>
      <c r="DC16" s="12">
        <v>0</v>
      </c>
      <c r="DD16" s="12">
        <v>-13.6</v>
      </c>
      <c r="DE16" s="12">
        <v>0</v>
      </c>
      <c r="DF16" s="12">
        <v>-71.5</v>
      </c>
      <c r="DG16" s="12">
        <v>-19.799999999999997</v>
      </c>
      <c r="DH16" s="12">
        <v>-13</v>
      </c>
      <c r="DI16" s="12">
        <v>-4.8</v>
      </c>
      <c r="DJ16" s="12">
        <v>-21.4</v>
      </c>
      <c r="DK16" s="12">
        <v>-29.7</v>
      </c>
      <c r="DL16" s="12">
        <v>-45.99999999999999</v>
      </c>
      <c r="DM16" s="12">
        <v>-5.1</v>
      </c>
      <c r="DN16" s="12">
        <v>-5.300000000000001</v>
      </c>
      <c r="DO16" s="12">
        <v>-28.300000000000004</v>
      </c>
      <c r="DP16" s="12">
        <v>-19.699999999999996</v>
      </c>
      <c r="DQ16" s="12">
        <v>0</v>
      </c>
      <c r="DR16" s="12">
        <v>-11.1</v>
      </c>
      <c r="DS16" s="12">
        <v>-26.099999999999994</v>
      </c>
      <c r="DT16" s="12">
        <v>-16.800000000000004</v>
      </c>
      <c r="DU16" s="12">
        <v>0.2</v>
      </c>
      <c r="DV16" s="12">
        <v>-15.999999999999998</v>
      </c>
      <c r="DW16" s="12">
        <v>-40.50000000000001</v>
      </c>
      <c r="DX16" s="12">
        <v>-77.05099999999999</v>
      </c>
      <c r="DY16" s="12">
        <v>0</v>
      </c>
      <c r="DZ16" s="12">
        <v>-33.4</v>
      </c>
      <c r="EA16" s="12">
        <v>-42.25449451797042</v>
      </c>
      <c r="EB16" s="12"/>
      <c r="EC16" s="349"/>
    </row>
    <row r="17" spans="1:133" s="11" customFormat="1" ht="15" customHeight="1">
      <c r="A17" s="172" t="s">
        <v>158</v>
      </c>
      <c r="B17" s="173">
        <v>748.3000000000001</v>
      </c>
      <c r="C17" s="173">
        <v>393</v>
      </c>
      <c r="D17" s="173">
        <v>629.4000000000001</v>
      </c>
      <c r="E17" s="173">
        <v>840.1</v>
      </c>
      <c r="F17" s="173">
        <v>1089.1999999999998</v>
      </c>
      <c r="G17" s="173">
        <v>450.74</v>
      </c>
      <c r="H17" s="173">
        <v>659.0999999999999</v>
      </c>
      <c r="I17" s="173">
        <v>910.29</v>
      </c>
      <c r="J17" s="173">
        <v>1181.1999999999996</v>
      </c>
      <c r="K17" s="173">
        <v>495.9</v>
      </c>
      <c r="L17" s="173">
        <v>780.6</v>
      </c>
      <c r="M17" s="173">
        <v>964.2</v>
      </c>
      <c r="N17" s="173">
        <v>1153.8</v>
      </c>
      <c r="O17" s="173">
        <v>358.5</v>
      </c>
      <c r="P17" s="173">
        <v>111.9</v>
      </c>
      <c r="Q17" s="173">
        <v>72.60000000000025</v>
      </c>
      <c r="R17" s="173">
        <v>90.70000000000007</v>
      </c>
      <c r="S17" s="173">
        <v>287.29999999999995</v>
      </c>
      <c r="T17" s="173">
        <v>395.70000000000005</v>
      </c>
      <c r="U17" s="173">
        <v>519.5999999999999</v>
      </c>
      <c r="V17" s="173">
        <v>583.3000000000002</v>
      </c>
      <c r="W17" s="173">
        <v>197.30000000000004</v>
      </c>
      <c r="X17" s="173">
        <v>387.60000000000014</v>
      </c>
      <c r="Y17" s="173">
        <v>612.3000000000001</v>
      </c>
      <c r="Z17" s="173">
        <v>554.1999999999999</v>
      </c>
      <c r="AA17" s="173">
        <v>90.3</v>
      </c>
      <c r="AB17" s="173">
        <v>136.59999999999997</v>
      </c>
      <c r="AC17" s="173">
        <v>256.6000000000001</v>
      </c>
      <c r="AD17" s="173">
        <v>205.90000000000015</v>
      </c>
      <c r="AE17" s="173">
        <v>161.80000000000004</v>
      </c>
      <c r="AF17" s="173">
        <v>208.49999999999994</v>
      </c>
      <c r="AG17" s="173">
        <v>174.30000000000007</v>
      </c>
      <c r="AH17" s="174">
        <v>-22.79999999999983</v>
      </c>
      <c r="AI17" s="174">
        <v>203.29999999999998</v>
      </c>
      <c r="AJ17" s="174">
        <v>332.2000000000001</v>
      </c>
      <c r="AK17" s="174">
        <v>437.1000000000001</v>
      </c>
      <c r="AL17" s="174">
        <v>501</v>
      </c>
      <c r="AM17" s="174">
        <v>217.40000000000012</v>
      </c>
      <c r="AN17" s="174">
        <v>325.70000000000005</v>
      </c>
      <c r="AO17" s="174">
        <v>605.9999999999998</v>
      </c>
      <c r="AP17" s="174">
        <v>757.0999999999997</v>
      </c>
      <c r="AQ17" s="174">
        <v>279.9</v>
      </c>
      <c r="AR17" s="174">
        <v>380.3</v>
      </c>
      <c r="AS17" s="174">
        <v>545.7</v>
      </c>
      <c r="AT17" s="174">
        <v>736.3000000000002</v>
      </c>
      <c r="AU17" s="174">
        <v>328.2</v>
      </c>
      <c r="AV17" s="174">
        <v>512.8000000000001</v>
      </c>
      <c r="AW17" s="174">
        <v>765.3000000000001</v>
      </c>
      <c r="AX17" s="174">
        <v>914</v>
      </c>
      <c r="AY17" s="174">
        <v>371.09999999999997</v>
      </c>
      <c r="AZ17" s="174">
        <v>606.7000000000002</v>
      </c>
      <c r="BA17" s="174">
        <v>870.5000000000005</v>
      </c>
      <c r="BB17" s="174">
        <v>1095.8</v>
      </c>
      <c r="BC17" s="174">
        <v>311.6</v>
      </c>
      <c r="BD17" s="174">
        <v>583.4999999999999</v>
      </c>
      <c r="BE17" s="174">
        <v>826.4000000000001</v>
      </c>
      <c r="BF17" s="174">
        <v>1084.1</v>
      </c>
      <c r="BG17" s="174">
        <v>340.59999999999997</v>
      </c>
      <c r="BH17" s="174">
        <v>617.5000000000002</v>
      </c>
      <c r="BI17" s="174">
        <v>718.1</v>
      </c>
      <c r="BJ17" s="174">
        <v>795.3</v>
      </c>
      <c r="BK17" s="174">
        <v>279.55799999999994</v>
      </c>
      <c r="BL17" s="174">
        <v>571.7000000000003</v>
      </c>
      <c r="BM17" s="174">
        <v>833.0999999999999</v>
      </c>
      <c r="BN17" s="174"/>
      <c r="BO17" s="312"/>
      <c r="BP17" s="172" t="s">
        <v>158</v>
      </c>
      <c r="BQ17" s="174">
        <v>393</v>
      </c>
      <c r="BR17" s="174">
        <v>236.4000000000001</v>
      </c>
      <c r="BS17" s="174">
        <v>210.69999999999993</v>
      </c>
      <c r="BT17" s="174">
        <v>249.0999999999998</v>
      </c>
      <c r="BU17" s="174">
        <v>450.74</v>
      </c>
      <c r="BV17" s="174">
        <v>208.3599999999999</v>
      </c>
      <c r="BW17" s="174">
        <v>251.19000000000005</v>
      </c>
      <c r="BX17" s="174">
        <v>270.7099999999998</v>
      </c>
      <c r="BY17" s="174">
        <v>495.9</v>
      </c>
      <c r="BZ17" s="174">
        <v>284.70000000000005</v>
      </c>
      <c r="CA17" s="174">
        <v>183.60000000000002</v>
      </c>
      <c r="CB17" s="174">
        <v>189.5999999999999</v>
      </c>
      <c r="CC17" s="174">
        <v>358.5</v>
      </c>
      <c r="CD17" s="174">
        <v>-246.6</v>
      </c>
      <c r="CE17" s="174">
        <v>-39.299999999999756</v>
      </c>
      <c r="CF17" s="174">
        <v>18.099999999999824</v>
      </c>
      <c r="CG17" s="174">
        <v>287.29999999999995</v>
      </c>
      <c r="CH17" s="174">
        <v>108.40000000000009</v>
      </c>
      <c r="CI17" s="174">
        <v>123.89999999999986</v>
      </c>
      <c r="CJ17" s="174">
        <v>63.70000000000027</v>
      </c>
      <c r="CK17" s="173">
        <v>197.30000000000004</v>
      </c>
      <c r="CL17" s="173">
        <v>190.3000000000001</v>
      </c>
      <c r="CM17" s="173">
        <v>224.69999999999993</v>
      </c>
      <c r="CN17" s="174">
        <v>-58.100000000000136</v>
      </c>
      <c r="CO17" s="173">
        <v>90.3</v>
      </c>
      <c r="CP17" s="48">
        <v>46.29999999999997</v>
      </c>
      <c r="CQ17" s="48">
        <v>120.00000000000011</v>
      </c>
      <c r="CR17" s="49">
        <v>-50.69999999999993</v>
      </c>
      <c r="CS17" s="49">
        <v>161.80000000000004</v>
      </c>
      <c r="CT17" s="49">
        <v>46.6999999999999</v>
      </c>
      <c r="CU17" s="49">
        <v>-34.199999999999875</v>
      </c>
      <c r="CV17" s="49">
        <v>-197.0999999999999</v>
      </c>
      <c r="CW17" s="49">
        <v>203.29999999999998</v>
      </c>
      <c r="CX17" s="49">
        <v>128.90000000000012</v>
      </c>
      <c r="CY17" s="48">
        <v>104.89999999999998</v>
      </c>
      <c r="CZ17" s="48">
        <v>63.89999999999992</v>
      </c>
      <c r="DA17" s="49">
        <v>217.40000000000012</v>
      </c>
      <c r="DB17" s="49">
        <v>108.29999999999993</v>
      </c>
      <c r="DC17" s="49">
        <v>280.2999999999997</v>
      </c>
      <c r="DD17" s="49">
        <v>151.0999999999999</v>
      </c>
      <c r="DE17" s="174">
        <v>279.9</v>
      </c>
      <c r="DF17" s="174">
        <v>100.40000000000003</v>
      </c>
      <c r="DG17" s="174">
        <v>165.40000000000003</v>
      </c>
      <c r="DH17" s="174">
        <v>190.60000000000014</v>
      </c>
      <c r="DI17" s="174">
        <v>328.2</v>
      </c>
      <c r="DJ17" s="174">
        <v>184.60000000000008</v>
      </c>
      <c r="DK17" s="174">
        <v>252.5000000000001</v>
      </c>
      <c r="DL17" s="174">
        <v>148.70000000000002</v>
      </c>
      <c r="DM17" s="174">
        <v>371.09999999999997</v>
      </c>
      <c r="DN17" s="174">
        <v>235.6000000000001</v>
      </c>
      <c r="DO17" s="174">
        <v>263.8</v>
      </c>
      <c r="DP17" s="174">
        <v>225.30000000000007</v>
      </c>
      <c r="DQ17" s="174">
        <v>311.6000000000001</v>
      </c>
      <c r="DR17" s="174">
        <v>271.8999999999999</v>
      </c>
      <c r="DS17" s="174">
        <v>242.9</v>
      </c>
      <c r="DT17" s="174">
        <v>257.7</v>
      </c>
      <c r="DU17" s="174">
        <v>340.59999999999997</v>
      </c>
      <c r="DV17" s="174">
        <v>276.90000000000003</v>
      </c>
      <c r="DW17" s="174">
        <v>100.5999999999998</v>
      </c>
      <c r="DX17" s="174">
        <v>77.19999999999993</v>
      </c>
      <c r="DY17" s="174">
        <v>279.55799999999994</v>
      </c>
      <c r="DZ17" s="174">
        <v>292.14200000000034</v>
      </c>
      <c r="EA17" s="174">
        <v>261.3999999999999</v>
      </c>
      <c r="EB17" s="174"/>
      <c r="EC17" s="349"/>
    </row>
    <row r="18" spans="1:133" s="11" customFormat="1" ht="15" customHeight="1">
      <c r="A18" s="9" t="s">
        <v>159</v>
      </c>
      <c r="B18" s="12">
        <v>-107.5</v>
      </c>
      <c r="C18" s="12">
        <v>-66.6</v>
      </c>
      <c r="D18" s="12">
        <v>-110.5</v>
      </c>
      <c r="E18" s="12">
        <v>-162.8</v>
      </c>
      <c r="F18" s="12">
        <v>-221.5</v>
      </c>
      <c r="G18" s="12">
        <v>-81.6</v>
      </c>
      <c r="H18" s="12">
        <v>-127.7</v>
      </c>
      <c r="I18" s="12">
        <v>-191.18</v>
      </c>
      <c r="J18" s="12">
        <v>-215.2</v>
      </c>
      <c r="K18" s="12">
        <v>-103.4</v>
      </c>
      <c r="L18" s="12">
        <v>-135.2</v>
      </c>
      <c r="M18" s="12">
        <v>-173.2</v>
      </c>
      <c r="N18" s="12">
        <v>-130.9</v>
      </c>
      <c r="O18" s="12">
        <v>-46.6</v>
      </c>
      <c r="P18" s="12">
        <v>-12.1</v>
      </c>
      <c r="Q18" s="12">
        <v>-32.2</v>
      </c>
      <c r="R18" s="12">
        <v>-88.8</v>
      </c>
      <c r="S18" s="12">
        <v>-85.6</v>
      </c>
      <c r="T18" s="12">
        <v>-124.6</v>
      </c>
      <c r="U18" s="12">
        <v>-162.9</v>
      </c>
      <c r="V18" s="12">
        <v>-181.2</v>
      </c>
      <c r="W18" s="12">
        <v>-68.1</v>
      </c>
      <c r="X18" s="12">
        <v>-122.2</v>
      </c>
      <c r="Y18" s="12">
        <v>-189.6</v>
      </c>
      <c r="Z18" s="12">
        <v>-180.6</v>
      </c>
      <c r="AA18" s="12">
        <v>-32.3</v>
      </c>
      <c r="AB18" s="12">
        <v>-71.4</v>
      </c>
      <c r="AC18" s="12">
        <v>-151.5</v>
      </c>
      <c r="AD18" s="12">
        <v>-125.5</v>
      </c>
      <c r="AE18" s="12">
        <v>-53.300000000000004</v>
      </c>
      <c r="AF18" s="12">
        <v>-85.7</v>
      </c>
      <c r="AG18" s="12">
        <v>-138.9</v>
      </c>
      <c r="AH18" s="12">
        <v>-157.6</v>
      </c>
      <c r="AI18" s="12">
        <v>-32</v>
      </c>
      <c r="AJ18" s="12">
        <v>-30.3</v>
      </c>
      <c r="AK18" s="12">
        <v>-44.9</v>
      </c>
      <c r="AL18" s="12">
        <v>-39.6</v>
      </c>
      <c r="AM18" s="12">
        <v>-56.9</v>
      </c>
      <c r="AN18" s="12">
        <v>-64.1</v>
      </c>
      <c r="AO18" s="12">
        <v>-138.3</v>
      </c>
      <c r="AP18" s="12">
        <v>-164.2</v>
      </c>
      <c r="AQ18" s="12">
        <v>-34.5</v>
      </c>
      <c r="AR18" s="12">
        <v>-57.2</v>
      </c>
      <c r="AS18" s="12">
        <v>-100.1</v>
      </c>
      <c r="AT18" s="12">
        <v>-128.7</v>
      </c>
      <c r="AU18" s="12">
        <v>-56.7</v>
      </c>
      <c r="AV18" s="12">
        <v>-92.9</v>
      </c>
      <c r="AW18" s="12">
        <v>-148.9</v>
      </c>
      <c r="AX18" s="12">
        <v>-171.7</v>
      </c>
      <c r="AY18" s="12">
        <v>-69.1</v>
      </c>
      <c r="AZ18" s="12">
        <v>-128.6</v>
      </c>
      <c r="BA18" s="12">
        <v>-186.1</v>
      </c>
      <c r="BB18" s="12">
        <v>-228.1</v>
      </c>
      <c r="BC18" s="12">
        <v>-64.4</v>
      </c>
      <c r="BD18" s="12">
        <v>-129.6</v>
      </c>
      <c r="BE18" s="12">
        <v>-195.9</v>
      </c>
      <c r="BF18" s="12">
        <v>-256.5</v>
      </c>
      <c r="BG18" s="12">
        <v>-67.8</v>
      </c>
      <c r="BH18" s="12">
        <v>-146.1</v>
      </c>
      <c r="BI18" s="12">
        <v>-162.5</v>
      </c>
      <c r="BJ18" s="12">
        <v>-191.1</v>
      </c>
      <c r="BK18" s="12">
        <v>-78.8</v>
      </c>
      <c r="BL18" s="12">
        <v>-158.9</v>
      </c>
      <c r="BM18" s="12">
        <v>-225.9</v>
      </c>
      <c r="BN18" s="12"/>
      <c r="BO18" s="312"/>
      <c r="BP18" s="9" t="s">
        <v>159</v>
      </c>
      <c r="BQ18" s="12">
        <v>-66.6</v>
      </c>
      <c r="BR18" s="12">
        <v>-43.900000000000006</v>
      </c>
      <c r="BS18" s="12">
        <v>-52.30000000000001</v>
      </c>
      <c r="BT18" s="12">
        <v>-58.69999999999999</v>
      </c>
      <c r="BU18" s="12">
        <v>-81.6</v>
      </c>
      <c r="BV18" s="12">
        <v>-46.10000000000001</v>
      </c>
      <c r="BW18" s="12">
        <v>-63.480000000000004</v>
      </c>
      <c r="BX18" s="12">
        <v>-24.019999999999982</v>
      </c>
      <c r="BY18" s="12">
        <v>-103.4</v>
      </c>
      <c r="BZ18" s="12">
        <v>-31.799999999999983</v>
      </c>
      <c r="CA18" s="12">
        <v>-38</v>
      </c>
      <c r="CB18" s="12">
        <v>42.29999999999998</v>
      </c>
      <c r="CC18" s="12">
        <v>-46.6</v>
      </c>
      <c r="CD18" s="12">
        <v>34.5</v>
      </c>
      <c r="CE18" s="12">
        <v>-20.1</v>
      </c>
      <c r="CF18" s="12">
        <v>-56.599999999999994</v>
      </c>
      <c r="CG18" s="12">
        <v>-85.6</v>
      </c>
      <c r="CH18" s="12">
        <v>-39</v>
      </c>
      <c r="CI18" s="12">
        <v>-38.30000000000001</v>
      </c>
      <c r="CJ18" s="12">
        <v>-18.299999999999983</v>
      </c>
      <c r="CK18" s="12">
        <v>-68.1</v>
      </c>
      <c r="CL18" s="12">
        <v>-54.10000000000001</v>
      </c>
      <c r="CM18" s="12">
        <v>-67.39999999999999</v>
      </c>
      <c r="CN18" s="12">
        <v>9</v>
      </c>
      <c r="CO18" s="12">
        <v>-32.3</v>
      </c>
      <c r="CP18" s="12">
        <v>-39.10000000000001</v>
      </c>
      <c r="CQ18" s="12">
        <v>-80.1</v>
      </c>
      <c r="CR18" s="12">
        <v>26</v>
      </c>
      <c r="CS18" s="12">
        <v>-53.300000000000004</v>
      </c>
      <c r="CT18" s="12">
        <v>-32.4</v>
      </c>
      <c r="CU18" s="12">
        <v>-53.2</v>
      </c>
      <c r="CV18" s="12">
        <v>-18.69999999999999</v>
      </c>
      <c r="CW18" s="12">
        <v>-32</v>
      </c>
      <c r="CX18" s="12">
        <v>1.6999999999999993</v>
      </c>
      <c r="CY18" s="12">
        <v>-14.599999999999998</v>
      </c>
      <c r="CZ18" s="12">
        <v>5.299999999999997</v>
      </c>
      <c r="DA18" s="12">
        <v>-56.9</v>
      </c>
      <c r="DB18" s="12">
        <v>-7.199999999999996</v>
      </c>
      <c r="DC18" s="12">
        <v>-74.20000000000002</v>
      </c>
      <c r="DD18" s="12">
        <v>-25.899999999999977</v>
      </c>
      <c r="DE18" s="12">
        <v>-34.5</v>
      </c>
      <c r="DF18" s="12">
        <v>-22.700000000000003</v>
      </c>
      <c r="DG18" s="12">
        <v>-42.89999999999999</v>
      </c>
      <c r="DH18" s="12">
        <v>-28.599999999999994</v>
      </c>
      <c r="DI18" s="12">
        <v>-56.7</v>
      </c>
      <c r="DJ18" s="12">
        <v>-36.2</v>
      </c>
      <c r="DK18" s="12">
        <v>-56</v>
      </c>
      <c r="DL18" s="12">
        <v>-22.799999999999983</v>
      </c>
      <c r="DM18" s="12">
        <v>-69.1</v>
      </c>
      <c r="DN18" s="12">
        <v>-59.5</v>
      </c>
      <c r="DO18" s="12">
        <v>-57.5</v>
      </c>
      <c r="DP18" s="12">
        <v>-42</v>
      </c>
      <c r="DQ18" s="12">
        <v>-64.4</v>
      </c>
      <c r="DR18" s="12">
        <v>-65.19999999999999</v>
      </c>
      <c r="DS18" s="12">
        <v>-66.30000000000001</v>
      </c>
      <c r="DT18" s="12">
        <v>-60.599999999999994</v>
      </c>
      <c r="DU18" s="12">
        <v>-67.8</v>
      </c>
      <c r="DV18" s="12">
        <v>-78.3</v>
      </c>
      <c r="DW18" s="12">
        <v>-16.400000000000006</v>
      </c>
      <c r="DX18" s="12">
        <v>-28.599999999999994</v>
      </c>
      <c r="DY18" s="12">
        <v>-78.8</v>
      </c>
      <c r="DZ18" s="12">
        <v>-80.10000000000001</v>
      </c>
      <c r="EA18" s="12">
        <v>-67</v>
      </c>
      <c r="EB18" s="12"/>
      <c r="EC18" s="349"/>
    </row>
    <row r="19" spans="1:133" s="17" customFormat="1" ht="15" customHeight="1">
      <c r="A19" s="9" t="s">
        <v>160</v>
      </c>
      <c r="B19" s="12">
        <v>-8.4</v>
      </c>
      <c r="C19" s="12">
        <v>-2.7</v>
      </c>
      <c r="D19" s="12">
        <v>-3.5</v>
      </c>
      <c r="E19" s="12">
        <v>-6.6</v>
      </c>
      <c r="F19" s="12">
        <v>-9.4</v>
      </c>
      <c r="G19" s="12">
        <v>-2.6</v>
      </c>
      <c r="H19" s="12">
        <v>-5.4</v>
      </c>
      <c r="I19" s="12">
        <v>-8.65</v>
      </c>
      <c r="J19" s="12">
        <v>-12.8</v>
      </c>
      <c r="K19" s="12">
        <v>-2.8</v>
      </c>
      <c r="L19" s="12">
        <v>-5.5</v>
      </c>
      <c r="M19" s="12">
        <v>-7.7</v>
      </c>
      <c r="N19" s="12">
        <v>-9.5</v>
      </c>
      <c r="O19" s="12">
        <v>-2</v>
      </c>
      <c r="P19" s="12">
        <v>0.5</v>
      </c>
      <c r="Q19" s="12">
        <v>-1.1</v>
      </c>
      <c r="R19" s="12">
        <v>0.5</v>
      </c>
      <c r="S19" s="12">
        <v>-1.1</v>
      </c>
      <c r="T19" s="12">
        <v>-1</v>
      </c>
      <c r="U19" s="12">
        <v>-2.3</v>
      </c>
      <c r="V19" s="12">
        <v>-1.3</v>
      </c>
      <c r="W19" s="12">
        <v>-1.6</v>
      </c>
      <c r="X19" s="12">
        <v>-2.5</v>
      </c>
      <c r="Y19" s="12">
        <v>-3.8</v>
      </c>
      <c r="Z19" s="16">
        <v>-5</v>
      </c>
      <c r="AA19" s="16">
        <v>-1.2</v>
      </c>
      <c r="AB19" s="12">
        <v>-1.8</v>
      </c>
      <c r="AC19" s="12">
        <v>-0.2</v>
      </c>
      <c r="AD19" s="12">
        <v>0.5</v>
      </c>
      <c r="AE19" s="16">
        <v>0.5</v>
      </c>
      <c r="AF19" s="12">
        <v>1</v>
      </c>
      <c r="AG19" s="12">
        <v>1.8</v>
      </c>
      <c r="AH19" s="12">
        <v>4.2</v>
      </c>
      <c r="AI19" s="12">
        <v>-0.1</v>
      </c>
      <c r="AJ19" s="12">
        <v>2.8</v>
      </c>
      <c r="AK19" s="12">
        <v>3.1</v>
      </c>
      <c r="AL19" s="12">
        <v>3.4</v>
      </c>
      <c r="AM19" s="12">
        <v>-0.5</v>
      </c>
      <c r="AN19" s="12">
        <v>-1</v>
      </c>
      <c r="AO19" s="12">
        <v>-2.1</v>
      </c>
      <c r="AP19" s="12">
        <v>-3.1</v>
      </c>
      <c r="AQ19" s="12">
        <v>-1.1</v>
      </c>
      <c r="AR19" s="12">
        <v>-2</v>
      </c>
      <c r="AS19" s="12">
        <v>-3.2</v>
      </c>
      <c r="AT19" s="12">
        <v>-3.1</v>
      </c>
      <c r="AU19" s="12">
        <v>-0.8</v>
      </c>
      <c r="AV19" s="12">
        <v>-1.7</v>
      </c>
      <c r="AW19" s="12">
        <v>-2.5</v>
      </c>
      <c r="AX19" s="12">
        <v>7.9</v>
      </c>
      <c r="AY19" s="12">
        <v>-1.1</v>
      </c>
      <c r="AZ19" s="12">
        <v>-1.8</v>
      </c>
      <c r="BA19" s="12">
        <v>-2.5</v>
      </c>
      <c r="BB19" s="12">
        <v>-3.8</v>
      </c>
      <c r="BC19" s="12">
        <v>-1.8</v>
      </c>
      <c r="BD19" s="12">
        <v>-3.4</v>
      </c>
      <c r="BE19" s="12">
        <v>-4.5</v>
      </c>
      <c r="BF19" s="12">
        <v>-4.6</v>
      </c>
      <c r="BG19" s="12">
        <v>-2.2</v>
      </c>
      <c r="BH19" s="12">
        <v>-3.8</v>
      </c>
      <c r="BI19" s="12">
        <v>-3.4</v>
      </c>
      <c r="BJ19" s="12">
        <v>-3.8</v>
      </c>
      <c r="BK19" s="12">
        <v>-0.658</v>
      </c>
      <c r="BL19" s="12">
        <v>-2.2</v>
      </c>
      <c r="BM19" s="12">
        <v>-3.3</v>
      </c>
      <c r="BN19" s="12"/>
      <c r="BO19" s="312"/>
      <c r="BP19" s="9" t="s">
        <v>160</v>
      </c>
      <c r="BQ19" s="12">
        <v>-2.7</v>
      </c>
      <c r="BR19" s="12">
        <v>-0.7999999999999998</v>
      </c>
      <c r="BS19" s="12">
        <v>-3.0999999999999996</v>
      </c>
      <c r="BT19" s="12">
        <v>-2.8000000000000007</v>
      </c>
      <c r="BU19" s="12">
        <v>-2.6</v>
      </c>
      <c r="BV19" s="12">
        <v>-2.8000000000000003</v>
      </c>
      <c r="BW19" s="12">
        <v>-3.25</v>
      </c>
      <c r="BX19" s="12">
        <v>-4.15</v>
      </c>
      <c r="BY19" s="12">
        <v>-2.8</v>
      </c>
      <c r="BZ19" s="12">
        <v>-2.7</v>
      </c>
      <c r="CA19" s="12">
        <v>-2.2</v>
      </c>
      <c r="CB19" s="12">
        <v>-1.7999999999999998</v>
      </c>
      <c r="CC19" s="12">
        <v>-2</v>
      </c>
      <c r="CD19" s="12">
        <v>2.5</v>
      </c>
      <c r="CE19" s="12">
        <v>-1.6</v>
      </c>
      <c r="CF19" s="12">
        <v>1.6</v>
      </c>
      <c r="CG19" s="12">
        <v>-1.1</v>
      </c>
      <c r="CH19" s="12">
        <v>0.10000000000000009</v>
      </c>
      <c r="CI19" s="12">
        <v>-1.2999999999999998</v>
      </c>
      <c r="CJ19" s="12">
        <v>0.9999999999999998</v>
      </c>
      <c r="CK19" s="12">
        <v>-1.6</v>
      </c>
      <c r="CL19" s="12">
        <v>-0.8999999999999999</v>
      </c>
      <c r="CM19" s="12">
        <v>-1.2999999999999998</v>
      </c>
      <c r="CN19" s="12">
        <v>-1.2000000000000002</v>
      </c>
      <c r="CO19" s="12">
        <v>-1.2</v>
      </c>
      <c r="CP19" s="12">
        <v>-0.6000000000000001</v>
      </c>
      <c r="CQ19" s="12">
        <v>1.6</v>
      </c>
      <c r="CR19" s="12">
        <v>0.7</v>
      </c>
      <c r="CS19" s="12">
        <v>0.5</v>
      </c>
      <c r="CT19" s="12">
        <v>0.5</v>
      </c>
      <c r="CU19" s="12">
        <v>0.8</v>
      </c>
      <c r="CV19" s="12">
        <v>2.4000000000000004</v>
      </c>
      <c r="CW19" s="12">
        <v>-0.1</v>
      </c>
      <c r="CX19" s="12">
        <v>2.9</v>
      </c>
      <c r="CY19" s="12">
        <v>0.30000000000000027</v>
      </c>
      <c r="CZ19" s="12">
        <v>0.2999999999999998</v>
      </c>
      <c r="DA19" s="12">
        <v>-0.5</v>
      </c>
      <c r="DB19" s="12">
        <v>-0.5</v>
      </c>
      <c r="DC19" s="12">
        <v>-1.1</v>
      </c>
      <c r="DD19" s="12">
        <v>-1</v>
      </c>
      <c r="DE19" s="12">
        <v>-1.1</v>
      </c>
      <c r="DF19" s="12">
        <v>-0.8999999999999999</v>
      </c>
      <c r="DG19" s="12">
        <v>-1.2000000000000002</v>
      </c>
      <c r="DH19" s="12">
        <v>0.10000000000000009</v>
      </c>
      <c r="DI19" s="12">
        <v>-0.8</v>
      </c>
      <c r="DJ19" s="12">
        <v>-0.8999999999999999</v>
      </c>
      <c r="DK19" s="12">
        <v>-0.8</v>
      </c>
      <c r="DL19" s="12">
        <v>10.4</v>
      </c>
      <c r="DM19" s="12">
        <v>-1.1</v>
      </c>
      <c r="DN19" s="12">
        <v>-0.7</v>
      </c>
      <c r="DO19" s="12">
        <v>-0.7</v>
      </c>
      <c r="DP19" s="12">
        <v>-1.2999999999999998</v>
      </c>
      <c r="DQ19" s="12">
        <v>-1.8</v>
      </c>
      <c r="DR19" s="12">
        <v>-1.5999999999999999</v>
      </c>
      <c r="DS19" s="12">
        <v>-1.1</v>
      </c>
      <c r="DT19" s="12">
        <v>-0.09999999999999964</v>
      </c>
      <c r="DU19" s="12">
        <v>-2.2</v>
      </c>
      <c r="DV19" s="12">
        <v>-1.5999999999999996</v>
      </c>
      <c r="DW19" s="12">
        <v>0.3999999999999999</v>
      </c>
      <c r="DX19" s="12">
        <v>-0.3999999999999999</v>
      </c>
      <c r="DY19" s="12">
        <v>-0.658</v>
      </c>
      <c r="DZ19" s="12">
        <v>-1.5420000000000003</v>
      </c>
      <c r="EA19" s="12">
        <v>-1.0999999999999996</v>
      </c>
      <c r="EB19" s="12"/>
      <c r="EC19" s="349"/>
    </row>
    <row r="20" spans="1:133" s="17" customFormat="1" ht="15" customHeight="1">
      <c r="A20" s="82" t="s">
        <v>161</v>
      </c>
      <c r="B20" s="40">
        <v>632.4000000000001</v>
      </c>
      <c r="C20" s="40">
        <v>323.70000000000005</v>
      </c>
      <c r="D20" s="40">
        <v>515.4000000000001</v>
      </c>
      <c r="E20" s="40">
        <v>670.7</v>
      </c>
      <c r="F20" s="40">
        <v>858.2999999999997</v>
      </c>
      <c r="G20" s="40">
        <v>366.53999999999996</v>
      </c>
      <c r="H20" s="40">
        <v>525.9999999999999</v>
      </c>
      <c r="I20" s="40">
        <v>710.46</v>
      </c>
      <c r="J20" s="40">
        <v>953.1999999999996</v>
      </c>
      <c r="K20" s="40">
        <v>389.7</v>
      </c>
      <c r="L20" s="40">
        <v>639.9</v>
      </c>
      <c r="M20" s="40">
        <v>783.3</v>
      </c>
      <c r="N20" s="40">
        <v>1013.4</v>
      </c>
      <c r="O20" s="40">
        <v>309.9</v>
      </c>
      <c r="P20" s="40">
        <v>100.3</v>
      </c>
      <c r="Q20" s="40">
        <v>39.300000000000246</v>
      </c>
      <c r="R20" s="40">
        <v>2.4000000000000767</v>
      </c>
      <c r="S20" s="40">
        <v>200.59999999999997</v>
      </c>
      <c r="T20" s="40">
        <v>270.1</v>
      </c>
      <c r="U20" s="40">
        <v>354.3999999999999</v>
      </c>
      <c r="V20" s="40">
        <v>400.8000000000002</v>
      </c>
      <c r="W20" s="40">
        <v>127.60000000000005</v>
      </c>
      <c r="X20" s="40">
        <v>262.90000000000015</v>
      </c>
      <c r="Y20" s="40">
        <v>418.90000000000003</v>
      </c>
      <c r="Z20" s="40">
        <v>368.5999999999999</v>
      </c>
      <c r="AA20" s="40">
        <v>56.8</v>
      </c>
      <c r="AB20" s="40">
        <v>63.39999999999996</v>
      </c>
      <c r="AC20" s="40">
        <v>104.90000000000008</v>
      </c>
      <c r="AD20" s="40">
        <v>80.90000000000015</v>
      </c>
      <c r="AE20" s="40">
        <v>109.00000000000003</v>
      </c>
      <c r="AF20" s="40">
        <v>123.79999999999994</v>
      </c>
      <c r="AG20" s="40">
        <v>37.20000000000006</v>
      </c>
      <c r="AH20" s="40">
        <v>-176.19999999999985</v>
      </c>
      <c r="AI20" s="40">
        <v>171.2</v>
      </c>
      <c r="AJ20" s="40">
        <v>304.7000000000001</v>
      </c>
      <c r="AK20" s="40">
        <v>395.3000000000001</v>
      </c>
      <c r="AL20" s="40">
        <v>464.79999999999995</v>
      </c>
      <c r="AM20" s="40">
        <v>160.0000000000001</v>
      </c>
      <c r="AN20" s="40">
        <v>260.6</v>
      </c>
      <c r="AO20" s="40">
        <v>465.59999999999974</v>
      </c>
      <c r="AP20" s="40">
        <v>589.7999999999996</v>
      </c>
      <c r="AQ20" s="40">
        <v>244.3</v>
      </c>
      <c r="AR20" s="40">
        <v>321.1</v>
      </c>
      <c r="AS20" s="40">
        <v>442.40000000000003</v>
      </c>
      <c r="AT20" s="40">
        <v>604.5000000000001</v>
      </c>
      <c r="AU20" s="138">
        <v>270.7</v>
      </c>
      <c r="AV20" s="40">
        <v>418.2000000000001</v>
      </c>
      <c r="AW20" s="186">
        <v>613.9000000000001</v>
      </c>
      <c r="AX20" s="186">
        <v>750.1999999999999</v>
      </c>
      <c r="AY20" s="186">
        <v>300.9</v>
      </c>
      <c r="AZ20" s="186">
        <v>476.3000000000001</v>
      </c>
      <c r="BA20" s="186">
        <v>681.9000000000004</v>
      </c>
      <c r="BB20" s="186">
        <v>863.9</v>
      </c>
      <c r="BC20" s="186">
        <v>245.4</v>
      </c>
      <c r="BD20" s="186">
        <v>450.4999999999999</v>
      </c>
      <c r="BE20" s="186">
        <v>626.0000000000001</v>
      </c>
      <c r="BF20" s="186">
        <v>822.9999999999999</v>
      </c>
      <c r="BG20" s="186">
        <v>270.59999999999997</v>
      </c>
      <c r="BH20" s="186">
        <v>467.6000000000002</v>
      </c>
      <c r="BI20" s="186">
        <v>552.2</v>
      </c>
      <c r="BJ20" s="186">
        <v>600.4</v>
      </c>
      <c r="BK20" s="186">
        <v>200.09999999999994</v>
      </c>
      <c r="BL20" s="186">
        <v>410.6000000000003</v>
      </c>
      <c r="BM20" s="186">
        <v>603.9</v>
      </c>
      <c r="BN20" s="186"/>
      <c r="BO20" s="312"/>
      <c r="BP20" s="82" t="s">
        <v>161</v>
      </c>
      <c r="BQ20" s="40">
        <v>323.70000000000005</v>
      </c>
      <c r="BR20" s="40">
        <v>191.70000000000005</v>
      </c>
      <c r="BS20" s="40">
        <v>155.29999999999995</v>
      </c>
      <c r="BT20" s="40">
        <v>187.59999999999968</v>
      </c>
      <c r="BU20" s="40">
        <v>366.53999999999996</v>
      </c>
      <c r="BV20" s="40">
        <v>159.45999999999992</v>
      </c>
      <c r="BW20" s="40">
        <v>184.46000000000015</v>
      </c>
      <c r="BX20" s="40">
        <v>242.74</v>
      </c>
      <c r="BY20" s="40">
        <v>389.7</v>
      </c>
      <c r="BZ20" s="40">
        <v>250.2</v>
      </c>
      <c r="CA20" s="40">
        <v>143.39999999999998</v>
      </c>
      <c r="CB20" s="40">
        <v>230.10000000000002</v>
      </c>
      <c r="CC20" s="40">
        <v>309.9</v>
      </c>
      <c r="CD20" s="40">
        <v>-209.59999999999997</v>
      </c>
      <c r="CE20" s="40">
        <v>-60.99999999999975</v>
      </c>
      <c r="CF20" s="40">
        <v>-36.90000000000017</v>
      </c>
      <c r="CG20" s="40">
        <v>200.59999999999997</v>
      </c>
      <c r="CH20" s="40">
        <v>69.50000000000006</v>
      </c>
      <c r="CI20" s="40">
        <v>84.2999999999999</v>
      </c>
      <c r="CJ20" s="40">
        <v>46.40000000000026</v>
      </c>
      <c r="CK20" s="40">
        <v>127.60000000000005</v>
      </c>
      <c r="CL20" s="40">
        <v>135.3000000000001</v>
      </c>
      <c r="CM20" s="40">
        <v>155.9999999999999</v>
      </c>
      <c r="CN20" s="40">
        <v>-50.300000000000125</v>
      </c>
      <c r="CO20" s="40">
        <v>56.8</v>
      </c>
      <c r="CP20" s="40">
        <v>6.599999999999966</v>
      </c>
      <c r="CQ20" s="40">
        <v>41.500000000000114</v>
      </c>
      <c r="CR20" s="40">
        <v>-23.99999999999993</v>
      </c>
      <c r="CS20" s="40">
        <v>109.00000000000003</v>
      </c>
      <c r="CT20" s="40">
        <v>14.799999999999912</v>
      </c>
      <c r="CU20" s="40">
        <v>-86.59999999999988</v>
      </c>
      <c r="CV20" s="40">
        <v>-213.39999999999992</v>
      </c>
      <c r="CW20" s="40">
        <v>171.2</v>
      </c>
      <c r="CX20" s="40">
        <v>133.5000000000001</v>
      </c>
      <c r="CY20" s="40">
        <v>90.60000000000002</v>
      </c>
      <c r="CZ20" s="40">
        <v>69.49999999999983</v>
      </c>
      <c r="DA20" s="40">
        <v>160.0000000000001</v>
      </c>
      <c r="DB20" s="40">
        <v>100.59999999999991</v>
      </c>
      <c r="DC20" s="40">
        <v>204.99999999999972</v>
      </c>
      <c r="DD20" s="40">
        <v>124.19999999999987</v>
      </c>
      <c r="DE20" s="40">
        <v>244.29999999999998</v>
      </c>
      <c r="DF20" s="40">
        <v>76.80000000000001</v>
      </c>
      <c r="DG20" s="40">
        <v>121.30000000000001</v>
      </c>
      <c r="DH20" s="40">
        <v>162.10000000000008</v>
      </c>
      <c r="DI20" s="40">
        <v>270.7</v>
      </c>
      <c r="DJ20" s="40">
        <v>147.50000000000009</v>
      </c>
      <c r="DK20" s="40">
        <v>195.7000000000001</v>
      </c>
      <c r="DL20" s="40">
        <v>136.30000000000004</v>
      </c>
      <c r="DM20" s="40">
        <v>300.9</v>
      </c>
      <c r="DN20" s="40">
        <v>175.40000000000012</v>
      </c>
      <c r="DO20" s="40">
        <v>205.60000000000002</v>
      </c>
      <c r="DP20" s="203">
        <v>182.00000000000006</v>
      </c>
      <c r="DQ20" s="186">
        <v>245.40000000000006</v>
      </c>
      <c r="DR20" s="186">
        <v>205.09999999999994</v>
      </c>
      <c r="DS20" s="186">
        <v>175.5</v>
      </c>
      <c r="DT20" s="186">
        <v>197</v>
      </c>
      <c r="DU20" s="186">
        <v>270.59999999999997</v>
      </c>
      <c r="DV20" s="186">
        <v>197.00000000000003</v>
      </c>
      <c r="DW20" s="203">
        <v>84.59999999999985</v>
      </c>
      <c r="DX20" s="203">
        <v>48.19999999999993</v>
      </c>
      <c r="DY20" s="186">
        <v>200.09999999999994</v>
      </c>
      <c r="DZ20" s="186">
        <v>210.50000000000037</v>
      </c>
      <c r="EA20" s="186">
        <v>193.29999999999993</v>
      </c>
      <c r="EB20" s="203"/>
      <c r="EC20" s="349"/>
    </row>
    <row r="21" spans="2:124" s="8" customFormat="1" ht="13.5">
      <c r="B21" s="18"/>
      <c r="C21" s="19"/>
      <c r="D21" s="19"/>
      <c r="E21" s="19"/>
      <c r="F21" s="19"/>
      <c r="G21" s="19"/>
      <c r="H21" s="19"/>
      <c r="I21" s="19"/>
      <c r="J21" s="19"/>
      <c r="K21" s="19"/>
      <c r="L21" s="20"/>
      <c r="M21" s="20"/>
      <c r="N21" s="20"/>
      <c r="O21" s="20"/>
      <c r="P21" s="20"/>
      <c r="Q21" s="20"/>
      <c r="R21" s="20"/>
      <c r="S21" s="20"/>
      <c r="T21" s="20"/>
      <c r="U21" s="20"/>
      <c r="V21" s="20"/>
      <c r="W21" s="21"/>
      <c r="AA21" s="21"/>
      <c r="AE21" s="21"/>
      <c r="BO21" s="196"/>
      <c r="DP21" s="198"/>
      <c r="DT21" s="198"/>
    </row>
    <row r="22" spans="1:132" s="25" customFormat="1" ht="13.5">
      <c r="A22" s="22"/>
      <c r="B22" s="23"/>
      <c r="C22" s="24"/>
      <c r="D22" s="24"/>
      <c r="E22" s="24"/>
      <c r="F22" s="24"/>
      <c r="G22" s="24"/>
      <c r="H22" s="24"/>
      <c r="I22" s="24"/>
      <c r="J22" s="24"/>
      <c r="K22" s="24"/>
      <c r="L22" s="24"/>
      <c r="M22" s="24"/>
      <c r="N22" s="24"/>
      <c r="O22" s="24"/>
      <c r="P22" s="24"/>
      <c r="Q22" s="24"/>
      <c r="R22" s="24"/>
      <c r="S22" s="24"/>
      <c r="T22" s="24"/>
      <c r="U22" s="24"/>
      <c r="V22" s="24"/>
      <c r="AV22" s="6"/>
      <c r="AW22" s="197"/>
      <c r="AX22" s="197"/>
      <c r="AY22" s="197"/>
      <c r="AZ22" s="197"/>
      <c r="BA22" s="197"/>
      <c r="BB22" s="47"/>
      <c r="BC22" s="197"/>
      <c r="BD22" s="197"/>
      <c r="BE22" s="197"/>
      <c r="BF22" s="197"/>
      <c r="BG22" s="47"/>
      <c r="BH22" s="197"/>
      <c r="BI22" s="297"/>
      <c r="BJ22" s="47"/>
      <c r="BK22" s="47"/>
      <c r="BL22" s="47"/>
      <c r="BM22" s="47"/>
      <c r="BN22" s="47"/>
      <c r="BO22" s="196"/>
      <c r="BQ22" s="6"/>
      <c r="BR22" s="6"/>
      <c r="BS22" s="6"/>
      <c r="BT22" s="6"/>
      <c r="BU22" s="6"/>
      <c r="BV22" s="6"/>
      <c r="BW22" s="6"/>
      <c r="BX22" s="6"/>
      <c r="BY22" s="6"/>
      <c r="BZ22" s="6"/>
      <c r="CA22" s="6"/>
      <c r="CB22" s="6"/>
      <c r="CC22" s="6"/>
      <c r="CD22" s="6"/>
      <c r="CE22" s="6"/>
      <c r="CF22" s="6"/>
      <c r="CG22" s="6"/>
      <c r="CH22" s="6"/>
      <c r="CI22" s="6"/>
      <c r="CJ22" s="6"/>
      <c r="CR22" s="26"/>
      <c r="DA22" s="26"/>
      <c r="DO22" s="198"/>
      <c r="DP22" s="198"/>
      <c r="DS22" s="198"/>
      <c r="DT22" s="198"/>
      <c r="DX22" s="26"/>
      <c r="EB22" s="26"/>
    </row>
    <row r="23" spans="1:119" ht="13.5">
      <c r="A23" s="1"/>
      <c r="B23" s="27"/>
      <c r="C23" s="28"/>
      <c r="D23" s="28"/>
      <c r="E23" s="28"/>
      <c r="F23" s="28"/>
      <c r="G23" s="28"/>
      <c r="H23" s="28"/>
      <c r="I23" s="28"/>
      <c r="J23" s="28"/>
      <c r="K23" s="28"/>
      <c r="L23" s="28"/>
      <c r="M23" s="28"/>
      <c r="N23" s="28"/>
      <c r="O23" s="28"/>
      <c r="P23" s="28"/>
      <c r="Q23" s="28"/>
      <c r="R23" s="28"/>
      <c r="S23" s="28"/>
      <c r="T23" s="28"/>
      <c r="U23" s="28"/>
      <c r="V23" s="28"/>
      <c r="AM23" s="29"/>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row>
    <row r="24" spans="2:119" ht="13.5">
      <c r="B24" s="6"/>
      <c r="C24" s="6"/>
      <c r="D24" s="6"/>
      <c r="E24" s="6"/>
      <c r="F24" s="6"/>
      <c r="G24" s="6"/>
      <c r="H24" s="6"/>
      <c r="I24" s="6"/>
      <c r="J24" s="6"/>
      <c r="K24" s="6"/>
      <c r="L24" s="6"/>
      <c r="M24" s="6"/>
      <c r="N24" s="6"/>
      <c r="O24" s="6"/>
      <c r="P24" s="6"/>
      <c r="Q24" s="6"/>
      <c r="R24" s="6"/>
      <c r="S24" s="6"/>
      <c r="T24" s="6"/>
      <c r="U24" s="30"/>
      <c r="V24" s="31"/>
      <c r="W24" s="26"/>
      <c r="AA24" s="26"/>
      <c r="AE24" s="26"/>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row>
    <row r="25" spans="1:119" ht="13.5">
      <c r="A25" s="47" t="s">
        <v>264</v>
      </c>
      <c r="B25" s="6"/>
      <c r="C25" s="6"/>
      <c r="D25" s="6"/>
      <c r="E25" s="6"/>
      <c r="F25" s="6"/>
      <c r="G25" s="6"/>
      <c r="H25" s="6"/>
      <c r="I25" s="6"/>
      <c r="J25" s="6"/>
      <c r="K25" s="6"/>
      <c r="L25" s="6"/>
      <c r="M25" s="6"/>
      <c r="N25" s="6"/>
      <c r="O25" s="6"/>
      <c r="P25" s="6"/>
      <c r="Q25" s="6"/>
      <c r="R25" s="6"/>
      <c r="S25" s="6"/>
      <c r="T25" s="6"/>
      <c r="U25" s="30"/>
      <c r="V25" s="31"/>
      <c r="AX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row>
    <row r="26" spans="2:119" ht="13.5">
      <c r="B26" s="6"/>
      <c r="C26" s="6"/>
      <c r="D26" s="6"/>
      <c r="E26" s="6"/>
      <c r="F26" s="6"/>
      <c r="G26" s="6"/>
      <c r="H26" s="6"/>
      <c r="I26" s="6"/>
      <c r="J26" s="6"/>
      <c r="K26" s="6"/>
      <c r="L26" s="6"/>
      <c r="M26" s="6"/>
      <c r="N26" s="6"/>
      <c r="O26" s="6"/>
      <c r="P26" s="6"/>
      <c r="Q26" s="6"/>
      <c r="R26" s="6"/>
      <c r="S26" s="6"/>
      <c r="T26" s="6"/>
      <c r="U26" s="6"/>
      <c r="V26" s="28"/>
      <c r="AX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row>
    <row r="27" spans="21:119" ht="13.5">
      <c r="U27" s="6"/>
      <c r="V27" s="28"/>
      <c r="AX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row>
    <row r="28" spans="21:119" ht="13.5">
      <c r="U28" s="6"/>
      <c r="V28" s="28"/>
      <c r="AX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row>
    <row r="29" spans="21:119" ht="13.5">
      <c r="U29" s="6"/>
      <c r="V29" s="28"/>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row>
    <row r="30" spans="21:119" ht="13.5">
      <c r="U30" s="6"/>
      <c r="V30" s="28"/>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row>
    <row r="31" spans="21:119" ht="13.5">
      <c r="U31" s="6"/>
      <c r="V31" s="28"/>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row>
    <row r="32" spans="21:119" ht="13.5">
      <c r="U32" s="6"/>
      <c r="V32" s="28"/>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row>
    <row r="33" spans="21:119" ht="13.5">
      <c r="U33" s="6"/>
      <c r="V33" s="28"/>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row>
    <row r="34" spans="21:119" ht="13.5">
      <c r="U34" s="6"/>
      <c r="V34" s="28"/>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row>
    <row r="35" spans="21:119" ht="13.5">
      <c r="U35" s="6"/>
      <c r="V35" s="28"/>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row>
    <row r="36" spans="21:119" ht="13.5">
      <c r="U36" s="6"/>
      <c r="V36" s="28"/>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row>
    <row r="37" spans="21:119" ht="13.5">
      <c r="U37" s="6"/>
      <c r="V37" s="28"/>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row>
    <row r="38" spans="21:119" ht="13.5">
      <c r="U38" s="6"/>
      <c r="V38" s="28"/>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row>
    <row r="39" spans="21:22" ht="13.5">
      <c r="U39" s="6"/>
      <c r="V39" s="28"/>
    </row>
    <row r="40" spans="21:22" ht="13.5">
      <c r="U40" s="6"/>
      <c r="V40" s="28"/>
    </row>
    <row r="41" spans="22:123" ht="13.5">
      <c r="V41" s="28"/>
      <c r="DI41" s="197"/>
      <c r="DJ41" s="197"/>
      <c r="DK41" s="197"/>
      <c r="DL41" s="197"/>
      <c r="DM41" s="197"/>
      <c r="DN41" s="197"/>
      <c r="DO41" s="197"/>
      <c r="DQ41" s="197"/>
      <c r="DR41" s="197"/>
      <c r="DS41" s="197"/>
    </row>
    <row r="42" spans="113:123" ht="13.5">
      <c r="DI42" s="197"/>
      <c r="DJ42" s="197"/>
      <c r="DK42" s="197"/>
      <c r="DL42" s="197"/>
      <c r="DM42" s="197"/>
      <c r="DN42" s="197"/>
      <c r="DO42" s="197"/>
      <c r="DQ42" s="197"/>
      <c r="DR42" s="197"/>
      <c r="DS42" s="197"/>
    </row>
    <row r="43" spans="109:123" ht="13.5">
      <c r="DE43" s="187"/>
      <c r="DF43" s="187"/>
      <c r="DG43" s="187"/>
      <c r="DH43" s="187"/>
      <c r="DI43" s="197"/>
      <c r="DJ43" s="197"/>
      <c r="DK43" s="197"/>
      <c r="DL43" s="197"/>
      <c r="DM43" s="197"/>
      <c r="DN43" s="197"/>
      <c r="DO43" s="197"/>
      <c r="DQ43" s="197"/>
      <c r="DR43" s="197"/>
      <c r="DS43" s="197"/>
    </row>
    <row r="44" spans="109:123" ht="13.5">
      <c r="DE44" s="187"/>
      <c r="DF44" s="187"/>
      <c r="DG44" s="187"/>
      <c r="DH44" s="187"/>
      <c r="DI44" s="197"/>
      <c r="DJ44" s="197"/>
      <c r="DK44" s="197"/>
      <c r="DL44" s="197"/>
      <c r="DM44" s="197"/>
      <c r="DN44" s="197"/>
      <c r="DO44" s="197"/>
      <c r="DQ44" s="197"/>
      <c r="DR44" s="197"/>
      <c r="DS44" s="197"/>
    </row>
    <row r="45" spans="109:123" ht="13.5">
      <c r="DE45" s="187"/>
      <c r="DF45" s="187"/>
      <c r="DG45" s="187"/>
      <c r="DH45" s="187"/>
      <c r="DI45" s="197"/>
      <c r="DJ45" s="197"/>
      <c r="DK45" s="197"/>
      <c r="DL45" s="197"/>
      <c r="DM45" s="197"/>
      <c r="DN45" s="197"/>
      <c r="DO45" s="197"/>
      <c r="DQ45" s="197"/>
      <c r="DR45" s="197"/>
      <c r="DS45" s="197"/>
    </row>
    <row r="46" spans="109:123" ht="13.5">
      <c r="DE46" s="187"/>
      <c r="DF46" s="187"/>
      <c r="DG46" s="187"/>
      <c r="DH46" s="187"/>
      <c r="DI46" s="197"/>
      <c r="DJ46" s="197"/>
      <c r="DK46" s="197"/>
      <c r="DL46" s="197"/>
      <c r="DM46" s="197"/>
      <c r="DN46" s="197"/>
      <c r="DO46" s="197"/>
      <c r="DQ46" s="197"/>
      <c r="DR46" s="197"/>
      <c r="DS46" s="197"/>
    </row>
    <row r="47" spans="109:123" ht="13.5">
      <c r="DE47" s="187"/>
      <c r="DF47" s="187"/>
      <c r="DG47" s="187"/>
      <c r="DH47" s="187"/>
      <c r="DI47" s="197"/>
      <c r="DJ47" s="197"/>
      <c r="DK47" s="197"/>
      <c r="DL47" s="197"/>
      <c r="DM47" s="197"/>
      <c r="DN47" s="197"/>
      <c r="DO47" s="197"/>
      <c r="DQ47" s="197"/>
      <c r="DR47" s="197"/>
      <c r="DS47" s="197"/>
    </row>
    <row r="48" spans="109:123" ht="13.5">
      <c r="DE48" s="187"/>
      <c r="DF48" s="187"/>
      <c r="DG48" s="187"/>
      <c r="DH48" s="187"/>
      <c r="DI48" s="197"/>
      <c r="DJ48" s="197"/>
      <c r="DK48" s="197"/>
      <c r="DL48" s="197"/>
      <c r="DM48" s="197"/>
      <c r="DN48" s="197"/>
      <c r="DO48" s="197"/>
      <c r="DQ48" s="197"/>
      <c r="DR48" s="197"/>
      <c r="DS48" s="197"/>
    </row>
    <row r="49" spans="109:123" ht="13.5">
      <c r="DE49" s="187"/>
      <c r="DF49" s="187"/>
      <c r="DG49" s="187"/>
      <c r="DH49" s="187"/>
      <c r="DI49" s="197"/>
      <c r="DJ49" s="197"/>
      <c r="DK49" s="197"/>
      <c r="DL49" s="197"/>
      <c r="DM49" s="197"/>
      <c r="DN49" s="197"/>
      <c r="DO49" s="197"/>
      <c r="DQ49" s="197"/>
      <c r="DR49" s="197"/>
      <c r="DS49" s="197"/>
    </row>
    <row r="50" spans="109:123" ht="13.5">
      <c r="DE50" s="187"/>
      <c r="DF50" s="187"/>
      <c r="DG50" s="187"/>
      <c r="DH50" s="187"/>
      <c r="DI50" s="197"/>
      <c r="DJ50" s="197"/>
      <c r="DK50" s="197"/>
      <c r="DL50" s="197"/>
      <c r="DM50" s="197"/>
      <c r="DN50" s="197"/>
      <c r="DO50" s="197"/>
      <c r="DQ50" s="197"/>
      <c r="DR50" s="197"/>
      <c r="DS50" s="197"/>
    </row>
    <row r="51" spans="109:123" ht="13.5">
      <c r="DE51" s="187"/>
      <c r="DF51" s="187"/>
      <c r="DG51" s="187"/>
      <c r="DH51" s="187"/>
      <c r="DI51" s="197"/>
      <c r="DJ51" s="197"/>
      <c r="DK51" s="197"/>
      <c r="DL51" s="197"/>
      <c r="DM51" s="197"/>
      <c r="DN51" s="197"/>
      <c r="DO51" s="197"/>
      <c r="DQ51" s="197"/>
      <c r="DR51" s="197"/>
      <c r="DS51" s="197"/>
    </row>
    <row r="52" spans="109:123" ht="13.5">
      <c r="DE52" s="187"/>
      <c r="DF52" s="187"/>
      <c r="DG52" s="187"/>
      <c r="DH52" s="187"/>
      <c r="DI52" s="197"/>
      <c r="DJ52" s="197"/>
      <c r="DK52" s="197"/>
      <c r="DL52" s="197"/>
      <c r="DM52" s="197"/>
      <c r="DN52" s="197"/>
      <c r="DO52" s="197"/>
      <c r="DQ52" s="197"/>
      <c r="DR52" s="197"/>
      <c r="DS52" s="197"/>
    </row>
    <row r="53" spans="109:123" ht="13.5">
      <c r="DE53" s="187"/>
      <c r="DF53" s="187"/>
      <c r="DG53" s="187"/>
      <c r="DH53" s="187"/>
      <c r="DI53" s="197"/>
      <c r="DJ53" s="197"/>
      <c r="DK53" s="197"/>
      <c r="DL53" s="197"/>
      <c r="DM53" s="197"/>
      <c r="DN53" s="197"/>
      <c r="DO53" s="197"/>
      <c r="DQ53" s="197"/>
      <c r="DR53" s="197"/>
      <c r="DS53" s="197"/>
    </row>
    <row r="54" spans="109:123" ht="13.5">
      <c r="DE54" s="187"/>
      <c r="DF54" s="187"/>
      <c r="DG54" s="187"/>
      <c r="DH54" s="187"/>
      <c r="DI54" s="197"/>
      <c r="DJ54" s="197"/>
      <c r="DK54" s="197"/>
      <c r="DL54" s="197"/>
      <c r="DM54" s="197"/>
      <c r="DN54" s="197"/>
      <c r="DO54" s="197"/>
      <c r="DQ54" s="197"/>
      <c r="DR54" s="197"/>
      <c r="DS54" s="197"/>
    </row>
    <row r="55" spans="109:123" ht="13.5">
      <c r="DE55" s="187"/>
      <c r="DF55" s="187"/>
      <c r="DG55" s="187"/>
      <c r="DH55" s="187"/>
      <c r="DI55" s="197"/>
      <c r="DJ55" s="197"/>
      <c r="DK55" s="197"/>
      <c r="DL55" s="197"/>
      <c r="DM55" s="197"/>
      <c r="DN55" s="197"/>
      <c r="DO55" s="197"/>
      <c r="DQ55" s="197"/>
      <c r="DR55" s="197"/>
      <c r="DS55" s="197"/>
    </row>
    <row r="56" spans="109:123" ht="13.5">
      <c r="DE56" s="187"/>
      <c r="DF56" s="187"/>
      <c r="DG56" s="187"/>
      <c r="DH56" s="187"/>
      <c r="DI56" s="197"/>
      <c r="DJ56" s="197"/>
      <c r="DK56" s="197"/>
      <c r="DL56" s="197"/>
      <c r="DM56" s="197"/>
      <c r="DN56" s="197"/>
      <c r="DO56" s="197"/>
      <c r="DQ56" s="197"/>
      <c r="DR56" s="197"/>
      <c r="DS56" s="197"/>
    </row>
    <row r="57" spans="109:123" ht="13.5">
      <c r="DE57" s="187"/>
      <c r="DF57" s="187"/>
      <c r="DG57" s="187"/>
      <c r="DH57" s="187"/>
      <c r="DI57" s="197"/>
      <c r="DJ57" s="197"/>
      <c r="DK57" s="197"/>
      <c r="DL57" s="197"/>
      <c r="DM57" s="197"/>
      <c r="DN57" s="197"/>
      <c r="DO57" s="197"/>
      <c r="DQ57" s="197"/>
      <c r="DR57" s="197"/>
      <c r="DS57" s="197"/>
    </row>
    <row r="58" spans="109:123" ht="13.5">
      <c r="DE58" s="187"/>
      <c r="DF58" s="187"/>
      <c r="DG58" s="187"/>
      <c r="DH58" s="187"/>
      <c r="DI58" s="197"/>
      <c r="DJ58" s="197"/>
      <c r="DK58" s="197"/>
      <c r="DL58" s="197"/>
      <c r="DM58" s="197"/>
      <c r="DN58" s="197"/>
      <c r="DO58" s="197"/>
      <c r="DQ58" s="197"/>
      <c r="DR58" s="197"/>
      <c r="DS58" s="197"/>
    </row>
    <row r="59" spans="113:123" ht="13.5">
      <c r="DI59" s="197"/>
      <c r="DJ59" s="197"/>
      <c r="DK59" s="197"/>
      <c r="DL59" s="197"/>
      <c r="DM59" s="197"/>
      <c r="DN59" s="197"/>
      <c r="DO59" s="197"/>
      <c r="DQ59" s="197"/>
      <c r="DR59" s="197"/>
      <c r="DS59" s="197"/>
    </row>
    <row r="60" spans="113:123" ht="13.5">
      <c r="DI60" s="197"/>
      <c r="DJ60" s="197"/>
      <c r="DK60" s="197"/>
      <c r="DL60" s="197"/>
      <c r="DM60" s="197"/>
      <c r="DN60" s="197"/>
      <c r="DO60" s="197"/>
      <c r="DQ60" s="197"/>
      <c r="DR60" s="197"/>
      <c r="DS60" s="197"/>
    </row>
    <row r="61" spans="113:123" ht="13.5">
      <c r="DI61" s="197"/>
      <c r="DJ61" s="197"/>
      <c r="DK61" s="197"/>
      <c r="DL61" s="197"/>
      <c r="DM61" s="197"/>
      <c r="DN61" s="197"/>
      <c r="DO61" s="197"/>
      <c r="DQ61" s="197"/>
      <c r="DR61" s="197"/>
      <c r="DS61" s="197"/>
    </row>
    <row r="62" spans="113:123" ht="13.5">
      <c r="DI62" s="197"/>
      <c r="DJ62" s="197"/>
      <c r="DK62" s="197"/>
      <c r="DL62" s="197"/>
      <c r="DM62" s="197"/>
      <c r="DN62" s="197"/>
      <c r="DO62" s="197"/>
      <c r="DQ62" s="197"/>
      <c r="DR62" s="197"/>
      <c r="DS62" s="197"/>
    </row>
  </sheetData>
  <sheetProtection/>
  <mergeCells count="34">
    <mergeCell ref="BG3:BJ3"/>
    <mergeCell ref="CK3:CN3"/>
    <mergeCell ref="CO3:CR3"/>
    <mergeCell ref="CS3:CV3"/>
    <mergeCell ref="CW3:CZ3"/>
    <mergeCell ref="DA3:DD3"/>
    <mergeCell ref="BQ3:BT3"/>
    <mergeCell ref="BU3:BX3"/>
    <mergeCell ref="BY3:CB3"/>
    <mergeCell ref="BK3:BN3"/>
    <mergeCell ref="DQ3:DT3"/>
    <mergeCell ref="CC3:CF3"/>
    <mergeCell ref="DM3:DP3"/>
    <mergeCell ref="DE3:DH3"/>
    <mergeCell ref="DI3:DL3"/>
    <mergeCell ref="CG3:CJ3"/>
    <mergeCell ref="BC3:BF3"/>
    <mergeCell ref="S3:V3"/>
    <mergeCell ref="A3:A4"/>
    <mergeCell ref="C3:F3"/>
    <mergeCell ref="G3:J3"/>
    <mergeCell ref="K3:N3"/>
    <mergeCell ref="O3:R3"/>
    <mergeCell ref="AY3:BB3"/>
    <mergeCell ref="DY3:EB3"/>
    <mergeCell ref="DU3:DX3"/>
    <mergeCell ref="AU3:AX3"/>
    <mergeCell ref="BP3:BP4"/>
    <mergeCell ref="W3:Z3"/>
    <mergeCell ref="AA3:AD3"/>
    <mergeCell ref="AE3:AH3"/>
    <mergeCell ref="AI3:AL3"/>
    <mergeCell ref="AM3:AP3"/>
    <mergeCell ref="AQ3:AT3"/>
  </mergeCells>
  <printOptions horizontalCentered="1" verticalCentered="1"/>
  <pageMargins left="0.25" right="0.25" top="0.75" bottom="0.75" header="0.3" footer="0.3"/>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X50"/>
  <sheetViews>
    <sheetView zoomScale="85" zoomScaleNormal="85" zoomScalePageLayoutView="0" workbookViewId="0" topLeftCell="A1">
      <selection activeCell="A3" sqref="A3"/>
    </sheetView>
  </sheetViews>
  <sheetFormatPr defaultColWidth="8.8515625" defaultRowHeight="12.75" outlineLevelCol="1"/>
  <cols>
    <col min="1" max="1" width="36.8515625" style="50" customWidth="1"/>
    <col min="2" max="9" width="13.28125" style="50" hidden="1" customWidth="1" outlineLevel="1"/>
    <col min="10" max="13" width="13.28125" style="147" hidden="1" customWidth="1" outlineLevel="1"/>
    <col min="14" max="14" width="14.421875" style="147" hidden="1" customWidth="1" outlineLevel="1"/>
    <col min="15" max="15" width="13.00390625" style="147" customWidth="1" collapsed="1"/>
    <col min="16" max="24" width="13.00390625" style="147" customWidth="1"/>
    <col min="25" max="37" width="8.8515625" style="147" customWidth="1"/>
    <col min="38" max="16384" width="8.8515625" style="50" customWidth="1"/>
  </cols>
  <sheetData>
    <row r="1" spans="1:9" s="147" customFormat="1" ht="13.5">
      <c r="A1" s="5" t="s">
        <v>212</v>
      </c>
      <c r="B1" s="159"/>
      <c r="C1" s="159"/>
      <c r="D1" s="159"/>
      <c r="E1" s="159"/>
      <c r="F1" s="159"/>
      <c r="G1" s="159"/>
      <c r="H1" s="159"/>
      <c r="I1" s="159"/>
    </row>
    <row r="2" spans="2:9" s="147" customFormat="1" ht="13.5">
      <c r="B2" s="152"/>
      <c r="C2" s="152"/>
      <c r="D2" s="152"/>
      <c r="E2" s="152"/>
      <c r="F2" s="152"/>
      <c r="G2" s="152"/>
      <c r="H2" s="152"/>
      <c r="I2" s="152"/>
    </row>
    <row r="3" spans="1:24" ht="30" customHeight="1">
      <c r="A3" s="54" t="s">
        <v>170</v>
      </c>
      <c r="B3" s="65">
        <v>42277</v>
      </c>
      <c r="C3" s="65">
        <v>42369</v>
      </c>
      <c r="D3" s="65">
        <v>42460</v>
      </c>
      <c r="E3" s="65">
        <v>42551</v>
      </c>
      <c r="F3" s="66">
        <v>42643</v>
      </c>
      <c r="G3" s="66">
        <v>42735</v>
      </c>
      <c r="H3" s="66">
        <v>42825</v>
      </c>
      <c r="I3" s="66">
        <v>42916</v>
      </c>
      <c r="J3" s="66">
        <v>43008</v>
      </c>
      <c r="K3" s="66">
        <v>43100</v>
      </c>
      <c r="L3" s="66">
        <v>43190</v>
      </c>
      <c r="M3" s="66">
        <v>43281</v>
      </c>
      <c r="N3" s="66">
        <v>43373</v>
      </c>
      <c r="O3" s="66">
        <v>43465</v>
      </c>
      <c r="P3" s="66">
        <v>43555</v>
      </c>
      <c r="Q3" s="221">
        <v>43646</v>
      </c>
      <c r="R3" s="221">
        <v>43738</v>
      </c>
      <c r="S3" s="221">
        <v>43830</v>
      </c>
      <c r="T3" s="221">
        <v>43921</v>
      </c>
      <c r="U3" s="221">
        <v>44012</v>
      </c>
      <c r="V3" s="221">
        <v>44104</v>
      </c>
      <c r="W3" s="221">
        <v>44196</v>
      </c>
      <c r="X3" s="221">
        <v>44286</v>
      </c>
    </row>
    <row r="4" spans="1:24" s="147" customFormat="1" ht="7.5" customHeight="1">
      <c r="A4" s="144"/>
      <c r="B4" s="145"/>
      <c r="C4" s="146"/>
      <c r="D4" s="145"/>
      <c r="E4" s="146"/>
      <c r="F4" s="145"/>
      <c r="G4" s="145"/>
      <c r="H4" s="145"/>
      <c r="I4" s="145"/>
      <c r="J4" s="145"/>
      <c r="K4" s="145"/>
      <c r="L4" s="145"/>
      <c r="M4" s="145"/>
      <c r="N4" s="145"/>
      <c r="O4" s="145"/>
      <c r="P4" s="145"/>
      <c r="Q4" s="145"/>
      <c r="R4" s="145"/>
      <c r="S4" s="145"/>
      <c r="T4" s="145"/>
      <c r="U4" s="145"/>
      <c r="V4" s="145"/>
      <c r="W4" s="145"/>
      <c r="X4" s="145"/>
    </row>
    <row r="5" spans="1:24" s="147" customFormat="1" ht="13.5">
      <c r="A5" s="136" t="s">
        <v>184</v>
      </c>
      <c r="B5" s="141">
        <v>12697.6</v>
      </c>
      <c r="C5" s="141">
        <v>13108.2</v>
      </c>
      <c r="D5" s="141">
        <v>10139.6</v>
      </c>
      <c r="E5" s="141">
        <v>9505.3</v>
      </c>
      <c r="F5" s="141">
        <v>9937.2</v>
      </c>
      <c r="G5" s="141">
        <v>10335.7</v>
      </c>
      <c r="H5" s="141">
        <v>10235.8</v>
      </c>
      <c r="I5" s="141">
        <v>7833.9</v>
      </c>
      <c r="J5" s="141">
        <v>8304.5</v>
      </c>
      <c r="K5" s="141">
        <v>10105</v>
      </c>
      <c r="L5" s="141">
        <v>8491.7</v>
      </c>
      <c r="M5" s="141">
        <v>8204.9</v>
      </c>
      <c r="N5" s="141">
        <v>8403.8</v>
      </c>
      <c r="O5" s="327">
        <v>9315.4</v>
      </c>
      <c r="P5" s="327">
        <v>9728.8</v>
      </c>
      <c r="Q5" s="327">
        <v>9765.7</v>
      </c>
      <c r="R5" s="327">
        <v>12144.4</v>
      </c>
      <c r="S5" s="327">
        <v>12526.8</v>
      </c>
      <c r="T5" s="327">
        <v>9244.6</v>
      </c>
      <c r="U5" s="327">
        <v>8818.6</v>
      </c>
      <c r="V5" s="327">
        <v>9612</v>
      </c>
      <c r="W5" s="327">
        <v>11559.7</v>
      </c>
      <c r="X5" s="327">
        <v>11417.7</v>
      </c>
    </row>
    <row r="6" spans="1:24" s="147" customFormat="1" ht="13.5">
      <c r="A6" s="136" t="s">
        <v>205</v>
      </c>
      <c r="B6" s="141">
        <v>9153.4</v>
      </c>
      <c r="C6" s="141">
        <v>9861.6</v>
      </c>
      <c r="D6" s="141">
        <v>7933.7</v>
      </c>
      <c r="E6" s="141">
        <v>8407.9</v>
      </c>
      <c r="F6" s="141">
        <v>10238.3</v>
      </c>
      <c r="G6" s="141">
        <v>10236.1</v>
      </c>
      <c r="H6" s="141">
        <v>9968.7</v>
      </c>
      <c r="I6" s="141">
        <v>9435.1</v>
      </c>
      <c r="J6" s="141">
        <v>9459.9</v>
      </c>
      <c r="K6" s="141">
        <v>8540.7</v>
      </c>
      <c r="L6" s="141">
        <v>9955.9</v>
      </c>
      <c r="M6" s="141">
        <v>8358.2</v>
      </c>
      <c r="N6" s="141">
        <v>9579.3</v>
      </c>
      <c r="O6" s="327">
        <v>10220.8</v>
      </c>
      <c r="P6" s="327">
        <v>10674.5</v>
      </c>
      <c r="Q6" s="327">
        <v>10170.2</v>
      </c>
      <c r="R6" s="327">
        <v>10359</v>
      </c>
      <c r="S6" s="327">
        <v>9089.3</v>
      </c>
      <c r="T6" s="327">
        <v>7516.1</v>
      </c>
      <c r="U6" s="327">
        <v>9257</v>
      </c>
      <c r="V6" s="327">
        <v>10375.3</v>
      </c>
      <c r="W6" s="327">
        <v>8676.8</v>
      </c>
      <c r="X6" s="327">
        <v>10166.4</v>
      </c>
    </row>
    <row r="7" spans="1:24" s="147" customFormat="1" ht="13.5">
      <c r="A7" s="139" t="s">
        <v>256</v>
      </c>
      <c r="B7" s="140"/>
      <c r="C7" s="140"/>
      <c r="D7" s="140"/>
      <c r="E7" s="140">
        <v>4107.6</v>
      </c>
      <c r="F7" s="140">
        <v>3987.5</v>
      </c>
      <c r="G7" s="140">
        <v>4138.7</v>
      </c>
      <c r="H7" s="140">
        <v>4053.3</v>
      </c>
      <c r="I7" s="140">
        <v>3822.6</v>
      </c>
      <c r="J7" s="140">
        <v>3627.1</v>
      </c>
      <c r="K7" s="140">
        <v>3684</v>
      </c>
      <c r="L7" s="140">
        <v>3817.7</v>
      </c>
      <c r="M7" s="140">
        <v>3983.1000000000004</v>
      </c>
      <c r="N7" s="140">
        <v>3748</v>
      </c>
      <c r="O7" s="330">
        <v>3737.1</v>
      </c>
      <c r="P7" s="330">
        <v>3797</v>
      </c>
      <c r="Q7" s="330">
        <v>3980.3</v>
      </c>
      <c r="R7" s="330">
        <v>4247.1</v>
      </c>
      <c r="S7" s="330">
        <v>4608.4</v>
      </c>
      <c r="T7" s="330">
        <v>4425.900000000001</v>
      </c>
      <c r="U7" s="330">
        <v>4009.7</v>
      </c>
      <c r="V7" s="330">
        <v>4301.6</v>
      </c>
      <c r="W7" s="330">
        <v>4505.1</v>
      </c>
      <c r="X7" s="330">
        <v>4721</v>
      </c>
    </row>
    <row r="8" spans="1:24" s="147" customFormat="1" ht="13.5">
      <c r="A8" s="216" t="s">
        <v>257</v>
      </c>
      <c r="B8" s="141">
        <v>983.1</v>
      </c>
      <c r="C8" s="141">
        <v>928.1</v>
      </c>
      <c r="D8" s="141">
        <v>933.3</v>
      </c>
      <c r="E8" s="141">
        <v>3193.3</v>
      </c>
      <c r="F8" s="141">
        <v>3294</v>
      </c>
      <c r="G8" s="141">
        <v>3441.1</v>
      </c>
      <c r="H8" s="141">
        <v>3318.6</v>
      </c>
      <c r="I8" s="141">
        <v>3036.5</v>
      </c>
      <c r="J8" s="141">
        <v>3120.2</v>
      </c>
      <c r="K8" s="141">
        <v>3185.7</v>
      </c>
      <c r="L8" s="141">
        <v>3298.5</v>
      </c>
      <c r="M8" s="141">
        <v>3210.8</v>
      </c>
      <c r="N8" s="217">
        <v>3103.3999999999996</v>
      </c>
      <c r="O8" s="329">
        <v>3056.5</v>
      </c>
      <c r="P8" s="329">
        <v>3100.2</v>
      </c>
      <c r="Q8" s="329">
        <v>3259.8</v>
      </c>
      <c r="R8" s="329">
        <v>3539.2000000000003</v>
      </c>
      <c r="S8" s="329">
        <v>3830.9</v>
      </c>
      <c r="T8" s="329">
        <v>3707.8</v>
      </c>
      <c r="U8" s="329">
        <v>3204.7</v>
      </c>
      <c r="V8" s="329">
        <v>3508.3</v>
      </c>
      <c r="W8" s="329">
        <v>3698.8</v>
      </c>
      <c r="X8" s="329">
        <v>3916.4</v>
      </c>
    </row>
    <row r="9" spans="1:24" s="147" customFormat="1" ht="13.5">
      <c r="A9" s="216" t="s">
        <v>258</v>
      </c>
      <c r="B9" s="141">
        <v>3163.5</v>
      </c>
      <c r="C9" s="141">
        <v>3113</v>
      </c>
      <c r="D9" s="141">
        <v>3219.6</v>
      </c>
      <c r="E9" s="141">
        <v>914.3</v>
      </c>
      <c r="F9" s="141">
        <v>693.5</v>
      </c>
      <c r="G9" s="141">
        <v>697.6</v>
      </c>
      <c r="H9" s="141">
        <v>734.7</v>
      </c>
      <c r="I9" s="141">
        <v>786.1</v>
      </c>
      <c r="J9" s="141">
        <v>506.9</v>
      </c>
      <c r="K9" s="141">
        <v>498.3</v>
      </c>
      <c r="L9" s="141">
        <v>519.2</v>
      </c>
      <c r="M9" s="141">
        <v>772.3</v>
      </c>
      <c r="N9" s="218">
        <v>644.6000000000004</v>
      </c>
      <c r="O9" s="328">
        <v>680.6</v>
      </c>
      <c r="P9" s="328">
        <v>696.8</v>
      </c>
      <c r="Q9" s="329">
        <v>720.5</v>
      </c>
      <c r="R9" s="329">
        <v>707.9</v>
      </c>
      <c r="S9" s="329">
        <v>777.5</v>
      </c>
      <c r="T9" s="329">
        <v>718.1</v>
      </c>
      <c r="U9" s="329">
        <v>805</v>
      </c>
      <c r="V9" s="329">
        <v>793.3</v>
      </c>
      <c r="W9" s="329">
        <v>806.3</v>
      </c>
      <c r="X9" s="329">
        <v>804.6</v>
      </c>
    </row>
    <row r="10" spans="1:24" s="147" customFormat="1" ht="13.5">
      <c r="A10" s="136" t="s">
        <v>180</v>
      </c>
      <c r="B10" s="141">
        <v>8556</v>
      </c>
      <c r="C10" s="141">
        <v>8696.9</v>
      </c>
      <c r="D10" s="141">
        <v>10091.9</v>
      </c>
      <c r="E10" s="141">
        <v>9890.3</v>
      </c>
      <c r="F10" s="141">
        <v>9076.5</v>
      </c>
      <c r="G10" s="141">
        <v>8272.7</v>
      </c>
      <c r="H10" s="141">
        <v>8441.7</v>
      </c>
      <c r="I10" s="141">
        <v>8357.7</v>
      </c>
      <c r="J10" s="141">
        <v>8005.1</v>
      </c>
      <c r="K10" s="141">
        <v>7605.7</v>
      </c>
      <c r="L10" s="141">
        <v>7840.9</v>
      </c>
      <c r="M10" s="141">
        <v>7744.7</v>
      </c>
      <c r="N10" s="141">
        <v>7944.6</v>
      </c>
      <c r="O10" s="327">
        <v>7697.5</v>
      </c>
      <c r="P10" s="327">
        <v>8058.1</v>
      </c>
      <c r="Q10" s="327">
        <v>6695.9</v>
      </c>
      <c r="R10" s="327">
        <v>6836</v>
      </c>
      <c r="S10" s="327">
        <v>6774.9</v>
      </c>
      <c r="T10" s="327">
        <v>7264.4</v>
      </c>
      <c r="U10" s="327">
        <v>6824.5</v>
      </c>
      <c r="V10" s="327">
        <v>7462.6</v>
      </c>
      <c r="W10" s="327">
        <v>7282.5</v>
      </c>
      <c r="X10" s="327">
        <v>6755.3</v>
      </c>
    </row>
    <row r="11" spans="1:24" s="147" customFormat="1" ht="13.5">
      <c r="A11" s="139" t="s">
        <v>181</v>
      </c>
      <c r="B11" s="140">
        <v>32580</v>
      </c>
      <c r="C11" s="140">
        <v>33018.9</v>
      </c>
      <c r="D11" s="140">
        <v>34943.5</v>
      </c>
      <c r="E11" s="140">
        <v>34738.7</v>
      </c>
      <c r="F11" s="140">
        <v>36768.3</v>
      </c>
      <c r="G11" s="140">
        <v>37598.3</v>
      </c>
      <c r="H11" s="140">
        <v>37153</v>
      </c>
      <c r="I11" s="140">
        <v>38190.9</v>
      </c>
      <c r="J11" s="140">
        <v>38716</v>
      </c>
      <c r="K11" s="140">
        <v>39612.4</v>
      </c>
      <c r="L11" s="140">
        <v>40203</v>
      </c>
      <c r="M11" s="140">
        <v>41127.9</v>
      </c>
      <c r="N11" s="140">
        <v>42268.8</v>
      </c>
      <c r="O11" s="330">
        <v>42936.2</v>
      </c>
      <c r="P11" s="330">
        <v>43309.5</v>
      </c>
      <c r="Q11" s="330">
        <v>44393.7</v>
      </c>
      <c r="R11" s="330">
        <v>44992.5</v>
      </c>
      <c r="S11" s="330">
        <v>46250.4</v>
      </c>
      <c r="T11" s="330">
        <v>47442.299999999996</v>
      </c>
      <c r="U11" s="330">
        <v>46685.1</v>
      </c>
      <c r="V11" s="330">
        <v>46803</v>
      </c>
      <c r="W11" s="330">
        <v>48127.8</v>
      </c>
      <c r="X11" s="330">
        <v>47685</v>
      </c>
    </row>
    <row r="12" spans="1:24" s="150" customFormat="1" ht="12.75">
      <c r="A12" s="148" t="s">
        <v>199</v>
      </c>
      <c r="B12" s="149">
        <v>13153.324</v>
      </c>
      <c r="C12" s="149">
        <v>13209.053</v>
      </c>
      <c r="D12" s="149">
        <v>14792.454</v>
      </c>
      <c r="E12" s="149">
        <v>14254.124</v>
      </c>
      <c r="F12" s="149">
        <v>13669.2</v>
      </c>
      <c r="G12" s="149">
        <v>14207.8</v>
      </c>
      <c r="H12" s="149">
        <v>13505.3</v>
      </c>
      <c r="I12" s="149">
        <v>12840</v>
      </c>
      <c r="J12" s="149">
        <v>13262.3</v>
      </c>
      <c r="K12" s="149">
        <v>13438.3</v>
      </c>
      <c r="L12" s="149">
        <v>13769.8</v>
      </c>
      <c r="M12" s="212">
        <v>13996.9</v>
      </c>
      <c r="N12" s="212">
        <v>15047.2</v>
      </c>
      <c r="O12" s="212">
        <v>14809.8</v>
      </c>
      <c r="P12" s="212">
        <v>14996.7</v>
      </c>
      <c r="Q12" s="212">
        <v>15560.8</v>
      </c>
      <c r="R12" s="212">
        <v>15357.4</v>
      </c>
      <c r="S12" s="212">
        <v>15302.2</v>
      </c>
      <c r="T12" s="212">
        <v>16549.3</v>
      </c>
      <c r="U12" s="212">
        <v>16521.7</v>
      </c>
      <c r="V12" s="212">
        <v>16471.1</v>
      </c>
      <c r="W12" s="212">
        <v>16782.8</v>
      </c>
      <c r="X12" s="212">
        <v>16328.5</v>
      </c>
    </row>
    <row r="13" spans="1:24" s="150" customFormat="1" ht="12.75">
      <c r="A13" s="148" t="s">
        <v>200</v>
      </c>
      <c r="B13" s="149">
        <v>598.785</v>
      </c>
      <c r="C13" s="149">
        <v>782.112</v>
      </c>
      <c r="D13" s="149">
        <v>904.512</v>
      </c>
      <c r="E13" s="149">
        <v>871.006</v>
      </c>
      <c r="F13" s="149">
        <v>1011.9</v>
      </c>
      <c r="G13" s="149">
        <v>1150</v>
      </c>
      <c r="H13" s="149">
        <v>1158.8</v>
      </c>
      <c r="I13" s="149">
        <v>1641.035</v>
      </c>
      <c r="J13" s="149">
        <v>1597.275</v>
      </c>
      <c r="K13" s="149">
        <v>2028.7</v>
      </c>
      <c r="L13" s="149">
        <v>1904.2</v>
      </c>
      <c r="M13" s="212">
        <v>2137.3</v>
      </c>
      <c r="N13" s="212">
        <v>2117.1</v>
      </c>
      <c r="O13" s="212">
        <v>2590.8</v>
      </c>
      <c r="P13" s="212">
        <v>2324.1</v>
      </c>
      <c r="Q13" s="212">
        <v>2304.5</v>
      </c>
      <c r="R13" s="212">
        <v>2225.3</v>
      </c>
      <c r="S13" s="212">
        <v>2739.2000000000003</v>
      </c>
      <c r="T13" s="212">
        <v>2392.3</v>
      </c>
      <c r="U13" s="212">
        <v>2122.5</v>
      </c>
      <c r="V13" s="212">
        <v>2086.9</v>
      </c>
      <c r="W13" s="212">
        <v>2739.6</v>
      </c>
      <c r="X13" s="212">
        <v>2542.1000000000004</v>
      </c>
    </row>
    <row r="14" spans="1:24" s="150" customFormat="1" ht="12.75">
      <c r="A14" s="148" t="s">
        <v>201</v>
      </c>
      <c r="B14" s="149">
        <v>10457.462</v>
      </c>
      <c r="C14" s="149">
        <v>10617.8</v>
      </c>
      <c r="D14" s="149">
        <v>10779.206</v>
      </c>
      <c r="E14" s="149">
        <v>10995.218</v>
      </c>
      <c r="F14" s="149">
        <v>11068.8</v>
      </c>
      <c r="G14" s="149">
        <v>11244.9</v>
      </c>
      <c r="H14" s="149">
        <v>11464.5</v>
      </c>
      <c r="I14" s="149">
        <v>11750.324</v>
      </c>
      <c r="J14" s="149">
        <v>11892.916</v>
      </c>
      <c r="K14" s="149">
        <v>12097.5</v>
      </c>
      <c r="L14" s="149">
        <v>12307.2</v>
      </c>
      <c r="M14" s="212">
        <v>12517.8</v>
      </c>
      <c r="N14" s="212">
        <v>12571.2</v>
      </c>
      <c r="O14" s="212">
        <v>12766.2</v>
      </c>
      <c r="P14" s="212">
        <v>12974.4</v>
      </c>
      <c r="Q14" s="212">
        <v>13223</v>
      </c>
      <c r="R14" s="212">
        <v>13399.2</v>
      </c>
      <c r="S14" s="212">
        <v>13698.4</v>
      </c>
      <c r="T14" s="212">
        <v>13657.3</v>
      </c>
      <c r="U14" s="212">
        <v>13037.4</v>
      </c>
      <c r="V14" s="212">
        <v>12916.7</v>
      </c>
      <c r="W14" s="212">
        <v>12776.8</v>
      </c>
      <c r="X14" s="212">
        <v>12760.7</v>
      </c>
    </row>
    <row r="15" spans="1:24" s="150" customFormat="1" ht="12.75">
      <c r="A15" s="148" t="s">
        <v>202</v>
      </c>
      <c r="B15" s="149">
        <v>4715.178</v>
      </c>
      <c r="C15" s="149">
        <v>4812.542</v>
      </c>
      <c r="D15" s="149">
        <v>4913.929</v>
      </c>
      <c r="E15" s="149">
        <v>5051.286</v>
      </c>
      <c r="F15" s="149">
        <v>7508.5</v>
      </c>
      <c r="G15" s="149">
        <v>7441.5</v>
      </c>
      <c r="H15" s="149">
        <v>7421.1</v>
      </c>
      <c r="I15" s="149">
        <v>7513.214</v>
      </c>
      <c r="J15" s="149">
        <v>7567.987</v>
      </c>
      <c r="K15" s="149">
        <v>7710</v>
      </c>
      <c r="L15" s="149">
        <v>7883.7</v>
      </c>
      <c r="M15" s="212">
        <v>8107.1</v>
      </c>
      <c r="N15" s="212">
        <v>8184.3</v>
      </c>
      <c r="O15" s="212">
        <v>8381.5</v>
      </c>
      <c r="P15" s="212">
        <v>8624.5</v>
      </c>
      <c r="Q15" s="212">
        <v>9001.9</v>
      </c>
      <c r="R15" s="212">
        <v>9458.5</v>
      </c>
      <c r="S15" s="212">
        <v>9814.2</v>
      </c>
      <c r="T15" s="212">
        <v>10069.3</v>
      </c>
      <c r="U15" s="212">
        <v>10235</v>
      </c>
      <c r="V15" s="212">
        <v>10381.9</v>
      </c>
      <c r="W15" s="212">
        <v>10697.6</v>
      </c>
      <c r="X15" s="212">
        <v>10896.8</v>
      </c>
    </row>
    <row r="16" spans="1:24" s="150" customFormat="1" ht="12.75">
      <c r="A16" s="148" t="s">
        <v>203</v>
      </c>
      <c r="B16" s="149">
        <v>945.669</v>
      </c>
      <c r="C16" s="149">
        <v>951.219</v>
      </c>
      <c r="D16" s="149">
        <v>971.751</v>
      </c>
      <c r="E16" s="149">
        <v>1072.577</v>
      </c>
      <c r="F16" s="149">
        <v>1058.3</v>
      </c>
      <c r="G16" s="149">
        <v>1191.9</v>
      </c>
      <c r="H16" s="149">
        <v>1265</v>
      </c>
      <c r="I16" s="149">
        <v>2172.941</v>
      </c>
      <c r="J16" s="149">
        <v>2177.424</v>
      </c>
      <c r="K16" s="149">
        <v>2161.8</v>
      </c>
      <c r="L16" s="149">
        <v>2191.3</v>
      </c>
      <c r="M16" s="212">
        <v>2252.1</v>
      </c>
      <c r="N16" s="212">
        <v>2293.4</v>
      </c>
      <c r="O16" s="212">
        <v>2344.2</v>
      </c>
      <c r="P16" s="212">
        <v>2392.8</v>
      </c>
      <c r="Q16" s="212">
        <v>2351.9</v>
      </c>
      <c r="R16" s="212">
        <v>2643.2</v>
      </c>
      <c r="S16" s="212">
        <v>2813.3</v>
      </c>
      <c r="T16" s="212">
        <v>2938.7000000000007</v>
      </c>
      <c r="U16" s="212">
        <v>2948.6000000000004</v>
      </c>
      <c r="V16" s="212">
        <v>3140.2000000000007</v>
      </c>
      <c r="W16" s="212">
        <v>3331.4</v>
      </c>
      <c r="X16" s="212">
        <v>3371.5</v>
      </c>
    </row>
    <row r="17" spans="1:24" s="150" customFormat="1" ht="12.75">
      <c r="A17" s="148" t="s">
        <v>204</v>
      </c>
      <c r="B17" s="149">
        <v>2709.582</v>
      </c>
      <c r="C17" s="149">
        <v>2646.174</v>
      </c>
      <c r="D17" s="149">
        <v>2581.648</v>
      </c>
      <c r="E17" s="149">
        <v>2494.489</v>
      </c>
      <c r="F17" s="149">
        <v>2451.5</v>
      </c>
      <c r="G17" s="149">
        <v>2362.2</v>
      </c>
      <c r="H17" s="149">
        <v>2338.3</v>
      </c>
      <c r="I17" s="149">
        <v>2273.5</v>
      </c>
      <c r="J17" s="149">
        <v>2218.053</v>
      </c>
      <c r="K17" s="149">
        <v>2176.1</v>
      </c>
      <c r="L17" s="149">
        <v>2146.7999999999997</v>
      </c>
      <c r="M17" s="212">
        <v>2116.7</v>
      </c>
      <c r="N17" s="212">
        <v>2055.6</v>
      </c>
      <c r="O17" s="212">
        <v>2043.7</v>
      </c>
      <c r="P17" s="212">
        <v>1997</v>
      </c>
      <c r="Q17" s="212">
        <v>1951.6</v>
      </c>
      <c r="R17" s="212">
        <v>1908.9</v>
      </c>
      <c r="S17" s="212">
        <v>1883.1</v>
      </c>
      <c r="T17" s="212">
        <v>1835.4</v>
      </c>
      <c r="U17" s="212">
        <v>1819.9</v>
      </c>
      <c r="V17" s="212">
        <v>1806.2</v>
      </c>
      <c r="W17" s="212">
        <v>1799.6</v>
      </c>
      <c r="X17" s="212">
        <v>1785.4</v>
      </c>
    </row>
    <row r="18" spans="1:24" s="147" customFormat="1" ht="13.5">
      <c r="A18" s="151" t="s">
        <v>182</v>
      </c>
      <c r="B18" s="141">
        <v>714.9</v>
      </c>
      <c r="C18" s="141">
        <v>765.2</v>
      </c>
      <c r="D18" s="141">
        <v>759.1</v>
      </c>
      <c r="E18" s="141">
        <v>757.8</v>
      </c>
      <c r="F18" s="141">
        <v>754</v>
      </c>
      <c r="G18" s="141">
        <v>787.8</v>
      </c>
      <c r="H18" s="141">
        <v>797.6</v>
      </c>
      <c r="I18" s="141">
        <v>857.8</v>
      </c>
      <c r="J18" s="141">
        <v>856</v>
      </c>
      <c r="K18" s="141">
        <v>855.9</v>
      </c>
      <c r="L18" s="141">
        <v>1032.4</v>
      </c>
      <c r="M18" s="141">
        <v>1027.7</v>
      </c>
      <c r="N18" s="141">
        <v>1027.5</v>
      </c>
      <c r="O18" s="327">
        <v>1024.8</v>
      </c>
      <c r="P18" s="327">
        <v>1023</v>
      </c>
      <c r="Q18" s="327">
        <v>1187.6</v>
      </c>
      <c r="R18" s="327">
        <v>1391.1</v>
      </c>
      <c r="S18" s="327">
        <v>1405.8</v>
      </c>
      <c r="T18" s="327">
        <v>1408.5</v>
      </c>
      <c r="U18" s="327">
        <v>1311.8</v>
      </c>
      <c r="V18" s="327">
        <v>1306.3999999999999</v>
      </c>
      <c r="W18" s="327">
        <v>1307.7</v>
      </c>
      <c r="X18" s="327">
        <v>1344</v>
      </c>
    </row>
    <row r="19" spans="1:24" s="147" customFormat="1" ht="13.5">
      <c r="A19" s="136" t="s">
        <v>183</v>
      </c>
      <c r="B19" s="141">
        <v>2132.3</v>
      </c>
      <c r="C19" s="141">
        <v>2057</v>
      </c>
      <c r="D19" s="141">
        <v>2189.5</v>
      </c>
      <c r="E19" s="141">
        <v>2411</v>
      </c>
      <c r="F19" s="141">
        <v>2549.4</v>
      </c>
      <c r="G19" s="141">
        <v>2105.6</v>
      </c>
      <c r="H19" s="141">
        <v>2006.3</v>
      </c>
      <c r="I19" s="141">
        <v>1947.5</v>
      </c>
      <c r="J19" s="141">
        <v>1848.2</v>
      </c>
      <c r="K19" s="141">
        <v>1686</v>
      </c>
      <c r="L19" s="141">
        <v>1581.6</v>
      </c>
      <c r="M19" s="141">
        <v>1854</v>
      </c>
      <c r="N19" s="141">
        <v>1817.9</v>
      </c>
      <c r="O19" s="327">
        <v>1599.3</v>
      </c>
      <c r="P19" s="327">
        <v>1760.4</v>
      </c>
      <c r="Q19" s="327">
        <v>2051.3</v>
      </c>
      <c r="R19" s="327">
        <v>2022.3</v>
      </c>
      <c r="S19" s="327">
        <v>1803.5</v>
      </c>
      <c r="T19" s="327">
        <v>1891.1</v>
      </c>
      <c r="U19" s="327">
        <v>2043</v>
      </c>
      <c r="V19" s="327">
        <v>1997</v>
      </c>
      <c r="W19" s="327">
        <v>1875.5</v>
      </c>
      <c r="X19" s="327">
        <v>1676</v>
      </c>
    </row>
    <row r="20" spans="1:24" ht="13.5">
      <c r="A20" s="51" t="s">
        <v>162</v>
      </c>
      <c r="B20" s="52">
        <v>69980.8</v>
      </c>
      <c r="C20" s="52">
        <v>71548.90000000001</v>
      </c>
      <c r="D20" s="52">
        <v>70210.20000000001</v>
      </c>
      <c r="E20" s="52">
        <v>69818.59999999999</v>
      </c>
      <c r="F20" s="52">
        <v>73311.2</v>
      </c>
      <c r="G20" s="52">
        <v>73474.90000000001</v>
      </c>
      <c r="H20" s="52">
        <v>72656.40000000001</v>
      </c>
      <c r="I20" s="52">
        <v>70445.5</v>
      </c>
      <c r="J20" s="52">
        <v>70816.8</v>
      </c>
      <c r="K20" s="52">
        <v>72089.7</v>
      </c>
      <c r="L20" s="52">
        <v>72923.2</v>
      </c>
      <c r="M20" s="52">
        <v>72300.5</v>
      </c>
      <c r="N20" s="52">
        <v>74789.9</v>
      </c>
      <c r="O20" s="331">
        <v>76531.1</v>
      </c>
      <c r="P20" s="331">
        <v>78351.29999999999</v>
      </c>
      <c r="Q20" s="331">
        <v>78244.7</v>
      </c>
      <c r="R20" s="331">
        <v>81992.40000000001</v>
      </c>
      <c r="S20" s="331">
        <v>82459.1</v>
      </c>
      <c r="T20" s="331">
        <v>79192.9</v>
      </c>
      <c r="U20" s="331">
        <v>78949.7</v>
      </c>
      <c r="V20" s="331">
        <v>81857.9</v>
      </c>
      <c r="W20" s="331">
        <v>83335.09999999999</v>
      </c>
      <c r="X20" s="331">
        <v>83765.4</v>
      </c>
    </row>
    <row r="21" spans="1:14" s="147" customFormat="1" ht="13.5">
      <c r="A21" s="136"/>
      <c r="B21" s="155"/>
      <c r="C21" s="155"/>
      <c r="D21" s="156"/>
      <c r="E21" s="153"/>
      <c r="F21" s="153"/>
      <c r="G21" s="153"/>
      <c r="H21" s="153"/>
      <c r="I21" s="153"/>
      <c r="J21" s="153"/>
      <c r="K21" s="153"/>
      <c r="L21" s="153"/>
      <c r="M21" s="153"/>
      <c r="N21" s="153"/>
    </row>
    <row r="22" spans="1:24" ht="30" customHeight="1">
      <c r="A22" s="55" t="s">
        <v>171</v>
      </c>
      <c r="B22" s="65">
        <v>42277</v>
      </c>
      <c r="C22" s="65">
        <v>42369</v>
      </c>
      <c r="D22" s="65">
        <v>42460</v>
      </c>
      <c r="E22" s="65">
        <v>42551</v>
      </c>
      <c r="F22" s="66">
        <v>42643</v>
      </c>
      <c r="G22" s="66">
        <v>42735</v>
      </c>
      <c r="H22" s="66">
        <v>42825</v>
      </c>
      <c r="I22" s="66">
        <v>42916</v>
      </c>
      <c r="J22" s="66">
        <v>43008</v>
      </c>
      <c r="K22" s="66">
        <v>43100</v>
      </c>
      <c r="L22" s="66">
        <v>43190</v>
      </c>
      <c r="M22" s="66">
        <v>43281</v>
      </c>
      <c r="N22" s="66">
        <v>43373</v>
      </c>
      <c r="O22" s="66">
        <v>43465</v>
      </c>
      <c r="P22" s="66">
        <v>43555</v>
      </c>
      <c r="Q22" s="221">
        <v>43646</v>
      </c>
      <c r="R22" s="221">
        <v>43738</v>
      </c>
      <c r="S22" s="221">
        <v>43830</v>
      </c>
      <c r="T22" s="221">
        <v>43921</v>
      </c>
      <c r="U22" s="221">
        <v>44012</v>
      </c>
      <c r="V22" s="221">
        <v>44104</v>
      </c>
      <c r="W22" s="221">
        <v>44196</v>
      </c>
      <c r="X22" s="221">
        <v>44286</v>
      </c>
    </row>
    <row r="23" spans="1:14" s="147" customFormat="1" ht="12" customHeight="1">
      <c r="A23" s="154"/>
      <c r="B23" s="145"/>
      <c r="C23" s="146"/>
      <c r="D23" s="145"/>
      <c r="E23" s="146"/>
      <c r="F23" s="145"/>
      <c r="G23" s="145"/>
      <c r="H23" s="145" t="s">
        <v>244</v>
      </c>
      <c r="I23" s="145"/>
      <c r="J23" s="145"/>
      <c r="K23" s="145"/>
      <c r="L23" s="145"/>
      <c r="M23" s="145"/>
      <c r="N23" s="145"/>
    </row>
    <row r="24" spans="1:24" ht="13.5">
      <c r="A24" s="139" t="s">
        <v>185</v>
      </c>
      <c r="B24" s="140">
        <v>44763.626000000004</v>
      </c>
      <c r="C24" s="140">
        <v>44754.4</v>
      </c>
      <c r="D24" s="140">
        <v>46106.30000000002</v>
      </c>
      <c r="E24" s="140">
        <v>46658.399999999994</v>
      </c>
      <c r="F24" s="140">
        <v>50173.7</v>
      </c>
      <c r="G24" s="140">
        <v>49665.3</v>
      </c>
      <c r="H24" s="140">
        <v>49178.9</v>
      </c>
      <c r="I24" s="140">
        <v>49120.6</v>
      </c>
      <c r="J24" s="140">
        <v>48519.7</v>
      </c>
      <c r="K24" s="140">
        <v>47382.5</v>
      </c>
      <c r="L24" s="140">
        <v>48330.1</v>
      </c>
      <c r="M24" s="140">
        <v>48893.2</v>
      </c>
      <c r="N24" s="140">
        <v>49631.99999999999</v>
      </c>
      <c r="O24" s="330">
        <v>50752.4</v>
      </c>
      <c r="P24" s="330">
        <v>52006.3</v>
      </c>
      <c r="Q24" s="330">
        <v>51393.2</v>
      </c>
      <c r="R24" s="330">
        <v>52579.5</v>
      </c>
      <c r="S24" s="330">
        <v>52093.5</v>
      </c>
      <c r="T24" s="330">
        <v>53899.3</v>
      </c>
      <c r="U24" s="330">
        <v>54917</v>
      </c>
      <c r="V24" s="330">
        <v>56653</v>
      </c>
      <c r="W24" s="330">
        <v>55943.6</v>
      </c>
      <c r="X24" s="330">
        <v>56604</v>
      </c>
    </row>
    <row r="25" spans="1:24" s="150" customFormat="1" ht="12.75">
      <c r="A25" s="148" t="s">
        <v>190</v>
      </c>
      <c r="B25" s="149">
        <v>20625.026</v>
      </c>
      <c r="C25" s="149">
        <v>20036.64760738</v>
      </c>
      <c r="D25" s="149">
        <v>20178.66375929</v>
      </c>
      <c r="E25" s="149">
        <v>20310.7</v>
      </c>
      <c r="F25" s="149">
        <v>20807.6</v>
      </c>
      <c r="G25" s="149">
        <v>19666.8</v>
      </c>
      <c r="H25" s="149">
        <v>19636.2</v>
      </c>
      <c r="I25" s="149">
        <v>19301.5</v>
      </c>
      <c r="J25" s="149">
        <v>20168</v>
      </c>
      <c r="K25" s="149">
        <v>18802.8</v>
      </c>
      <c r="L25" s="149">
        <v>19732.5</v>
      </c>
      <c r="M25" s="212">
        <v>19179.4</v>
      </c>
      <c r="N25" s="212">
        <v>18556.6</v>
      </c>
      <c r="O25" s="212">
        <v>19240</v>
      </c>
      <c r="P25" s="212">
        <v>19232.1</v>
      </c>
      <c r="Q25" s="212">
        <v>18531.3</v>
      </c>
      <c r="R25" s="212">
        <v>19302.9</v>
      </c>
      <c r="S25" s="212">
        <v>19361.7</v>
      </c>
      <c r="T25" s="212">
        <v>19239.9</v>
      </c>
      <c r="U25" s="212">
        <v>18751</v>
      </c>
      <c r="V25" s="212">
        <v>19283.3</v>
      </c>
      <c r="W25" s="212">
        <v>18706.2</v>
      </c>
      <c r="X25" s="212">
        <v>19012.8</v>
      </c>
    </row>
    <row r="26" spans="1:24" s="150" customFormat="1" ht="12.75">
      <c r="A26" s="148" t="s">
        <v>191</v>
      </c>
      <c r="B26" s="149">
        <v>10542</v>
      </c>
      <c r="C26" s="149">
        <v>10401.9</v>
      </c>
      <c r="D26" s="149">
        <v>10388.9</v>
      </c>
      <c r="E26" s="149">
        <v>10724.1</v>
      </c>
      <c r="F26" s="149">
        <v>13779.9</v>
      </c>
      <c r="G26" s="149">
        <v>13841.8</v>
      </c>
      <c r="H26" s="149">
        <v>13742.2</v>
      </c>
      <c r="I26" s="149">
        <v>13353.3</v>
      </c>
      <c r="J26" s="149">
        <v>13173.5</v>
      </c>
      <c r="K26" s="149">
        <v>13078.4</v>
      </c>
      <c r="L26" s="149">
        <v>13307</v>
      </c>
      <c r="M26" s="212">
        <v>14163</v>
      </c>
      <c r="N26" s="212">
        <v>14493.1</v>
      </c>
      <c r="O26" s="212">
        <v>14414.3</v>
      </c>
      <c r="P26" s="212">
        <v>15157.2</v>
      </c>
      <c r="Q26" s="212">
        <v>15032</v>
      </c>
      <c r="R26" s="212">
        <v>14776</v>
      </c>
      <c r="S26" s="212">
        <v>14459.6</v>
      </c>
      <c r="T26" s="212">
        <v>15051.6</v>
      </c>
      <c r="U26" s="212">
        <v>15276.7</v>
      </c>
      <c r="V26" s="212">
        <v>15745.7</v>
      </c>
      <c r="W26" s="212">
        <v>15983.2</v>
      </c>
      <c r="X26" s="212">
        <v>16744.4</v>
      </c>
    </row>
    <row r="27" spans="1:24" s="150" customFormat="1" ht="12.75">
      <c r="A27" s="148" t="s">
        <v>192</v>
      </c>
      <c r="B27" s="149">
        <v>2390.3</v>
      </c>
      <c r="C27" s="149">
        <v>2400.4</v>
      </c>
      <c r="D27" s="149">
        <v>2528.4</v>
      </c>
      <c r="E27" s="149">
        <v>3002.8</v>
      </c>
      <c r="F27" s="149">
        <v>3014.4</v>
      </c>
      <c r="G27" s="149">
        <v>3557.1</v>
      </c>
      <c r="H27" s="149">
        <v>3523.7</v>
      </c>
      <c r="I27" s="149">
        <v>4482</v>
      </c>
      <c r="J27" s="149">
        <v>4594.6</v>
      </c>
      <c r="K27" s="149">
        <v>5088.1</v>
      </c>
      <c r="L27" s="149">
        <v>4774.3</v>
      </c>
      <c r="M27" s="212">
        <v>4933.7</v>
      </c>
      <c r="N27" s="212">
        <v>6260.2</v>
      </c>
      <c r="O27" s="212">
        <v>6785.9</v>
      </c>
      <c r="P27" s="212">
        <v>7414.700000000001</v>
      </c>
      <c r="Q27" s="212">
        <v>7417.6</v>
      </c>
      <c r="R27" s="212">
        <v>7799.1</v>
      </c>
      <c r="S27" s="212">
        <v>7445.58434351</v>
      </c>
      <c r="T27" s="212">
        <v>7310.2</v>
      </c>
      <c r="U27" s="212">
        <v>8530.7</v>
      </c>
      <c r="V27" s="212">
        <v>8442.7</v>
      </c>
      <c r="W27" s="212">
        <v>8642.2</v>
      </c>
      <c r="X27" s="212">
        <v>8461.2</v>
      </c>
    </row>
    <row r="28" spans="1:24" s="150" customFormat="1" ht="12.75">
      <c r="A28" s="148" t="s">
        <v>193</v>
      </c>
      <c r="B28" s="149">
        <v>5478</v>
      </c>
      <c r="C28" s="149">
        <v>5480</v>
      </c>
      <c r="D28" s="149">
        <v>5480</v>
      </c>
      <c r="E28" s="149">
        <v>5011</v>
      </c>
      <c r="F28" s="149">
        <v>5512</v>
      </c>
      <c r="G28" s="149">
        <v>6511</v>
      </c>
      <c r="H28" s="149">
        <v>6008</v>
      </c>
      <c r="I28" s="149">
        <v>5854.1</v>
      </c>
      <c r="J28" s="149">
        <v>4349.3</v>
      </c>
      <c r="K28" s="149">
        <v>4344.6</v>
      </c>
      <c r="L28" s="149">
        <v>4339.5</v>
      </c>
      <c r="M28" s="212">
        <v>4336.5</v>
      </c>
      <c r="N28" s="212">
        <v>4331</v>
      </c>
      <c r="O28" s="212">
        <v>4328.8</v>
      </c>
      <c r="P28" s="212">
        <v>4325</v>
      </c>
      <c r="Q28" s="212">
        <v>4322.4</v>
      </c>
      <c r="R28" s="212">
        <v>4317.7</v>
      </c>
      <c r="S28" s="212">
        <v>4311.4</v>
      </c>
      <c r="T28" s="212">
        <v>4658.8</v>
      </c>
      <c r="U28" s="212">
        <v>5660.8</v>
      </c>
      <c r="V28" s="212">
        <v>6464.7</v>
      </c>
      <c r="W28" s="212">
        <v>6165.1</v>
      </c>
      <c r="X28" s="212">
        <v>6963.1</v>
      </c>
    </row>
    <row r="29" spans="1:24" s="150" customFormat="1" ht="12.75">
      <c r="A29" s="148" t="s">
        <v>194</v>
      </c>
      <c r="B29" s="149">
        <v>5728.3</v>
      </c>
      <c r="C29" s="149">
        <v>6435.45239262</v>
      </c>
      <c r="D29" s="149">
        <v>7530.336240710018</v>
      </c>
      <c r="E29" s="149">
        <v>7609.8</v>
      </c>
      <c r="F29" s="149">
        <v>7059.8</v>
      </c>
      <c r="G29" s="149">
        <v>6088.600000000004</v>
      </c>
      <c r="H29" s="149">
        <v>6268.8</v>
      </c>
      <c r="I29" s="149">
        <v>6129.700000000001</v>
      </c>
      <c r="J29" s="149">
        <v>6234.299999999997</v>
      </c>
      <c r="K29" s="149">
        <v>6068.6</v>
      </c>
      <c r="L29" s="149">
        <v>6176.799999999997</v>
      </c>
      <c r="M29" s="212">
        <v>6280.6</v>
      </c>
      <c r="N29" s="212">
        <v>5991.100000000001</v>
      </c>
      <c r="O29" s="212">
        <v>5983.400000000001</v>
      </c>
      <c r="P29" s="212">
        <v>5877.299999999997</v>
      </c>
      <c r="Q29" s="212">
        <v>6089.9</v>
      </c>
      <c r="R29" s="212">
        <v>6383.8</v>
      </c>
      <c r="S29" s="212">
        <v>6515.215656490001</v>
      </c>
      <c r="T29" s="212">
        <v>7638.800000000001</v>
      </c>
      <c r="U29" s="212">
        <v>6697.799999999999</v>
      </c>
      <c r="V29" s="212">
        <v>6716.599999999998</v>
      </c>
      <c r="W29" s="212">
        <v>6446.899999999998</v>
      </c>
      <c r="X29" s="212">
        <v>5422.499999999998</v>
      </c>
    </row>
    <row r="30" spans="1:24" s="147" customFormat="1" ht="13.5">
      <c r="A30" s="136" t="s">
        <v>206</v>
      </c>
      <c r="B30" s="141">
        <v>7119</v>
      </c>
      <c r="C30" s="141">
        <v>8049.7</v>
      </c>
      <c r="D30" s="141">
        <v>6282.1</v>
      </c>
      <c r="E30" s="141">
        <v>5254.7</v>
      </c>
      <c r="F30" s="141">
        <v>4418.9</v>
      </c>
      <c r="G30" s="141">
        <v>5337.4</v>
      </c>
      <c r="H30" s="141">
        <v>5440.2</v>
      </c>
      <c r="I30" s="141">
        <v>4037.2</v>
      </c>
      <c r="J30" s="141">
        <v>4248.6</v>
      </c>
      <c r="K30" s="141">
        <v>6870.2</v>
      </c>
      <c r="L30" s="141">
        <v>6286</v>
      </c>
      <c r="M30" s="141">
        <v>5290.4</v>
      </c>
      <c r="N30" s="141">
        <v>6562.4</v>
      </c>
      <c r="O30" s="327">
        <v>6541.3</v>
      </c>
      <c r="P30" s="327">
        <v>6582.1</v>
      </c>
      <c r="Q30" s="327">
        <v>6565.6</v>
      </c>
      <c r="R30" s="327">
        <v>6497.6</v>
      </c>
      <c r="S30" s="327">
        <v>7429.200000000001</v>
      </c>
      <c r="T30" s="327">
        <v>4205.3</v>
      </c>
      <c r="U30" s="327">
        <v>3988</v>
      </c>
      <c r="V30" s="327">
        <v>4219.1</v>
      </c>
      <c r="W30" s="327">
        <v>4910.9</v>
      </c>
      <c r="X30" s="327">
        <v>3624.6</v>
      </c>
    </row>
    <row r="31" spans="1:24" s="147" customFormat="1" ht="13.5">
      <c r="A31" s="153" t="s">
        <v>186</v>
      </c>
      <c r="B31" s="141">
        <v>7545.8</v>
      </c>
      <c r="C31" s="141">
        <v>8559.8</v>
      </c>
      <c r="D31" s="141">
        <v>7294.7</v>
      </c>
      <c r="E31" s="149">
        <v>7141.5</v>
      </c>
      <c r="F31" s="141">
        <v>7496.2</v>
      </c>
      <c r="G31" s="141">
        <v>7413.3</v>
      </c>
      <c r="H31" s="141">
        <v>6919.5</v>
      </c>
      <c r="I31" s="141">
        <v>5920.6</v>
      </c>
      <c r="J31" s="141">
        <v>6710</v>
      </c>
      <c r="K31" s="141">
        <v>6699.5</v>
      </c>
      <c r="L31" s="141">
        <v>6715.4</v>
      </c>
      <c r="M31" s="141">
        <v>6462.4</v>
      </c>
      <c r="N31" s="141">
        <v>6865.8</v>
      </c>
      <c r="O31" s="327">
        <v>8087.7</v>
      </c>
      <c r="P31" s="327">
        <v>8415.6</v>
      </c>
      <c r="Q31" s="327">
        <v>8027.8</v>
      </c>
      <c r="R31" s="327">
        <v>10017</v>
      </c>
      <c r="S31" s="327">
        <v>10331.1</v>
      </c>
      <c r="T31" s="327">
        <v>8670.3</v>
      </c>
      <c r="U31" s="327">
        <v>7956.9</v>
      </c>
      <c r="V31" s="327">
        <v>8352.8</v>
      </c>
      <c r="W31" s="327">
        <v>9649.9</v>
      </c>
      <c r="X31" s="327">
        <v>10177.6</v>
      </c>
    </row>
    <row r="32" spans="1:24" s="147" customFormat="1" ht="13.5">
      <c r="A32" s="153" t="s">
        <v>187</v>
      </c>
      <c r="B32" s="141">
        <v>1792.4</v>
      </c>
      <c r="C32" s="141">
        <v>1465.4</v>
      </c>
      <c r="D32" s="141">
        <v>1607.9</v>
      </c>
      <c r="E32" s="149">
        <v>1661.9</v>
      </c>
      <c r="F32" s="141">
        <v>2118.1</v>
      </c>
      <c r="G32" s="141">
        <v>1654.1</v>
      </c>
      <c r="H32" s="141">
        <v>1701.1</v>
      </c>
      <c r="I32" s="141">
        <v>1919.9</v>
      </c>
      <c r="J32" s="141">
        <v>1998.4</v>
      </c>
      <c r="K32" s="141">
        <v>1609.3</v>
      </c>
      <c r="L32" s="141">
        <v>1761.5</v>
      </c>
      <c r="M32" s="141">
        <v>1709.3000000000002</v>
      </c>
      <c r="N32" s="141">
        <v>2226.3</v>
      </c>
      <c r="O32" s="327">
        <v>1643</v>
      </c>
      <c r="P32" s="327">
        <v>1718.6</v>
      </c>
      <c r="Q32" s="327">
        <v>2168.9</v>
      </c>
      <c r="R32" s="327">
        <v>2808.7000000000003</v>
      </c>
      <c r="S32" s="327">
        <v>2097.2</v>
      </c>
      <c r="T32" s="327">
        <v>2149.4</v>
      </c>
      <c r="U32" s="327">
        <v>2190.2999999999997</v>
      </c>
      <c r="V32" s="327">
        <v>2269.7</v>
      </c>
      <c r="W32" s="327">
        <v>2086.9</v>
      </c>
      <c r="X32" s="327">
        <v>2247</v>
      </c>
    </row>
    <row r="33" spans="1:24" s="147" customFormat="1" ht="13.5">
      <c r="A33" s="153" t="s">
        <v>195</v>
      </c>
      <c r="B33" s="141">
        <v>182</v>
      </c>
      <c r="C33" s="141">
        <v>181.2</v>
      </c>
      <c r="D33" s="141">
        <v>183.1</v>
      </c>
      <c r="E33" s="141">
        <v>180.3</v>
      </c>
      <c r="F33" s="141">
        <v>183.1</v>
      </c>
      <c r="G33" s="141">
        <v>261.8</v>
      </c>
      <c r="H33" s="141">
        <v>259.9</v>
      </c>
      <c r="I33" s="141">
        <v>255.6</v>
      </c>
      <c r="J33" s="141">
        <v>241.6</v>
      </c>
      <c r="K33" s="141">
        <v>219.9</v>
      </c>
      <c r="L33" s="141">
        <v>216.2</v>
      </c>
      <c r="M33" s="141">
        <v>213</v>
      </c>
      <c r="N33" s="141">
        <v>232.1</v>
      </c>
      <c r="O33" s="327">
        <v>212.6</v>
      </c>
      <c r="P33" s="327">
        <v>215.2</v>
      </c>
      <c r="Q33" s="327">
        <v>190.3</v>
      </c>
      <c r="R33" s="327">
        <v>186.7</v>
      </c>
      <c r="S33" s="327">
        <v>166</v>
      </c>
      <c r="T33" s="327">
        <v>161.1</v>
      </c>
      <c r="U33" s="327">
        <v>157.4</v>
      </c>
      <c r="V33" s="327">
        <v>153.7</v>
      </c>
      <c r="W33" s="327">
        <v>174.4</v>
      </c>
      <c r="X33" s="327">
        <v>172.6</v>
      </c>
    </row>
    <row r="34" spans="1:24" ht="13.5">
      <c r="A34" s="139" t="s">
        <v>188</v>
      </c>
      <c r="B34" s="140">
        <v>8578</v>
      </c>
      <c r="C34" s="140">
        <v>8538.5</v>
      </c>
      <c r="D34" s="140">
        <v>8736.099999999999</v>
      </c>
      <c r="E34" s="140">
        <v>8921.800000000001</v>
      </c>
      <c r="F34" s="140">
        <v>8921.2</v>
      </c>
      <c r="G34" s="140">
        <v>9143</v>
      </c>
      <c r="H34" s="140">
        <v>9156.8</v>
      </c>
      <c r="I34" s="140">
        <v>9191.600000000002</v>
      </c>
      <c r="J34" s="140">
        <v>9098.5</v>
      </c>
      <c r="K34" s="140">
        <v>9308.3</v>
      </c>
      <c r="L34" s="140">
        <v>9614</v>
      </c>
      <c r="M34" s="140">
        <v>9732.199999999999</v>
      </c>
      <c r="N34" s="140">
        <v>9271.3</v>
      </c>
      <c r="O34" s="330">
        <v>9294.1</v>
      </c>
      <c r="P34" s="330">
        <v>9413.5</v>
      </c>
      <c r="Q34" s="330">
        <v>9898.900000000001</v>
      </c>
      <c r="R34" s="330">
        <v>9902.900000000001</v>
      </c>
      <c r="S34" s="330">
        <v>10342.1</v>
      </c>
      <c r="T34" s="330">
        <v>10107.5</v>
      </c>
      <c r="U34" s="330">
        <v>9740.1</v>
      </c>
      <c r="V34" s="330">
        <v>10209.6</v>
      </c>
      <c r="W34" s="330">
        <v>10569.400000000001</v>
      </c>
      <c r="X34" s="330">
        <v>10939.6</v>
      </c>
    </row>
    <row r="35" spans="1:24" s="150" customFormat="1" ht="12.75">
      <c r="A35" s="148" t="s">
        <v>160</v>
      </c>
      <c r="B35" s="149">
        <v>109</v>
      </c>
      <c r="C35" s="149">
        <v>88.7</v>
      </c>
      <c r="D35" s="149">
        <v>89.4</v>
      </c>
      <c r="E35" s="149">
        <v>89.2</v>
      </c>
      <c r="F35" s="149">
        <v>90.2</v>
      </c>
      <c r="G35" s="149">
        <v>91.8</v>
      </c>
      <c r="H35" s="149">
        <v>92.9</v>
      </c>
      <c r="I35" s="149">
        <v>82.7</v>
      </c>
      <c r="J35" s="149">
        <v>84</v>
      </c>
      <c r="K35" s="149">
        <v>84.9</v>
      </c>
      <c r="L35" s="149">
        <v>86.5</v>
      </c>
      <c r="M35" s="149">
        <v>87.9</v>
      </c>
      <c r="N35" s="149">
        <v>84.5</v>
      </c>
      <c r="O35" s="212">
        <v>89.2</v>
      </c>
      <c r="P35" s="212">
        <v>89.3</v>
      </c>
      <c r="Q35" s="212">
        <v>89.7</v>
      </c>
      <c r="R35" s="212">
        <v>90.7</v>
      </c>
      <c r="S35" s="212">
        <v>91.7</v>
      </c>
      <c r="T35" s="212">
        <v>91.3</v>
      </c>
      <c r="U35" s="212">
        <v>91.5</v>
      </c>
      <c r="V35" s="212">
        <v>92</v>
      </c>
      <c r="W35" s="212">
        <v>92.7</v>
      </c>
      <c r="X35" s="212">
        <v>88</v>
      </c>
    </row>
    <row r="36" spans="1:24" s="150" customFormat="1" ht="12.75">
      <c r="A36" s="148" t="s">
        <v>189</v>
      </c>
      <c r="B36" s="149">
        <v>244.3</v>
      </c>
      <c r="C36" s="149">
        <v>321.1</v>
      </c>
      <c r="D36" s="149">
        <v>442.4</v>
      </c>
      <c r="E36" s="149">
        <v>604.5</v>
      </c>
      <c r="F36" s="149">
        <v>270.7</v>
      </c>
      <c r="G36" s="149">
        <v>418.2</v>
      </c>
      <c r="H36" s="149">
        <v>613.9</v>
      </c>
      <c r="I36" s="149">
        <v>750.2</v>
      </c>
      <c r="J36" s="149">
        <v>300.9</v>
      </c>
      <c r="K36" s="149">
        <v>476.3</v>
      </c>
      <c r="L36" s="149">
        <v>681.9</v>
      </c>
      <c r="M36" s="149">
        <v>863.9</v>
      </c>
      <c r="N36" s="149">
        <v>245.4</v>
      </c>
      <c r="O36" s="212">
        <v>450.5</v>
      </c>
      <c r="P36" s="212">
        <v>626</v>
      </c>
      <c r="Q36" s="212">
        <v>823</v>
      </c>
      <c r="R36" s="212">
        <v>270.6</v>
      </c>
      <c r="S36" s="212">
        <v>467.6</v>
      </c>
      <c r="T36" s="212">
        <v>552.2</v>
      </c>
      <c r="U36" s="212">
        <v>600.4</v>
      </c>
      <c r="V36" s="212">
        <v>200.1</v>
      </c>
      <c r="W36" s="212">
        <v>410.6</v>
      </c>
      <c r="X36" s="212">
        <v>603.9</v>
      </c>
    </row>
    <row r="37" spans="1:24" ht="13.5">
      <c r="A37" s="53" t="s">
        <v>163</v>
      </c>
      <c r="B37" s="52">
        <v>69980.826</v>
      </c>
      <c r="C37" s="52">
        <v>71549</v>
      </c>
      <c r="D37" s="52">
        <v>70210.20000000001</v>
      </c>
      <c r="E37" s="52">
        <v>69818.59999999999</v>
      </c>
      <c r="F37" s="52">
        <v>73311.2</v>
      </c>
      <c r="G37" s="52">
        <v>73474.90000000001</v>
      </c>
      <c r="H37" s="52">
        <v>72656.4</v>
      </c>
      <c r="I37" s="52">
        <v>70445.5</v>
      </c>
      <c r="J37" s="52">
        <v>70816.79999999999</v>
      </c>
      <c r="K37" s="52">
        <v>72089.7</v>
      </c>
      <c r="L37" s="52">
        <v>72923.2</v>
      </c>
      <c r="M37" s="52">
        <v>72300.5</v>
      </c>
      <c r="N37" s="52">
        <v>74789.9</v>
      </c>
      <c r="O37" s="331">
        <v>76531.1</v>
      </c>
      <c r="P37" s="331">
        <v>78351.3</v>
      </c>
      <c r="Q37" s="331">
        <v>78244.69999999998</v>
      </c>
      <c r="R37" s="331">
        <v>81992.4</v>
      </c>
      <c r="S37" s="331">
        <v>82459.1</v>
      </c>
      <c r="T37" s="331">
        <v>79192.90000000001</v>
      </c>
      <c r="U37" s="331">
        <v>78949.7</v>
      </c>
      <c r="V37" s="331">
        <v>81857.9</v>
      </c>
      <c r="W37" s="331">
        <v>83335.09999999998</v>
      </c>
      <c r="X37" s="331">
        <v>83765.40000000001</v>
      </c>
    </row>
    <row r="38" s="147" customFormat="1" ht="13.5"/>
    <row r="39" spans="1:24" s="147" customFormat="1" ht="15.75">
      <c r="A39" s="157" t="s">
        <v>215</v>
      </c>
      <c r="B39" s="142">
        <v>7346</v>
      </c>
      <c r="C39" s="142">
        <v>7288.1</v>
      </c>
      <c r="D39" s="142">
        <v>7490.8</v>
      </c>
      <c r="E39" s="142">
        <v>6504.8</v>
      </c>
      <c r="F39" s="142">
        <v>6561.2</v>
      </c>
      <c r="G39" s="142">
        <v>6602.8</v>
      </c>
      <c r="H39" s="142">
        <v>6853.4</v>
      </c>
      <c r="I39" s="142">
        <v>7017.3</v>
      </c>
      <c r="J39" s="142">
        <v>7029.7</v>
      </c>
      <c r="K39" s="142">
        <v>6718.7</v>
      </c>
      <c r="L39" s="142">
        <v>6561.9</v>
      </c>
      <c r="M39" s="142">
        <v>6746.6</v>
      </c>
      <c r="N39" s="142">
        <v>6723.932609703848</v>
      </c>
      <c r="O39" s="217">
        <v>6586.6</v>
      </c>
      <c r="P39" s="217">
        <v>6622.9</v>
      </c>
      <c r="Q39" s="217">
        <v>6524.4</v>
      </c>
      <c r="R39" s="217">
        <v>6518.4</v>
      </c>
      <c r="S39" s="217">
        <v>6660.528483217193</v>
      </c>
      <c r="T39" s="217">
        <v>6564.984505427474</v>
      </c>
      <c r="U39" s="217">
        <v>7744.98515568575</v>
      </c>
      <c r="V39" s="217">
        <v>7713</v>
      </c>
      <c r="W39" s="217">
        <v>7872.305966290288</v>
      </c>
      <c r="X39" s="217">
        <v>7749.56628044888</v>
      </c>
    </row>
    <row r="40" spans="1:24" s="147" customFormat="1" ht="15.75">
      <c r="A40" s="157" t="s">
        <v>216</v>
      </c>
      <c r="B40" s="142">
        <v>9029</v>
      </c>
      <c r="C40" s="142">
        <v>9437.2</v>
      </c>
      <c r="D40" s="142">
        <v>9425.8</v>
      </c>
      <c r="E40" s="142">
        <v>8227.2</v>
      </c>
      <c r="F40" s="142">
        <v>8515.4</v>
      </c>
      <c r="G40" s="142">
        <v>8468.9</v>
      </c>
      <c r="H40" s="142">
        <v>8748.3</v>
      </c>
      <c r="I40" s="142">
        <v>8879</v>
      </c>
      <c r="J40" s="142">
        <v>8845.8</v>
      </c>
      <c r="K40" s="142">
        <v>8462.8</v>
      </c>
      <c r="L40" s="142">
        <v>8161.2</v>
      </c>
      <c r="M40" s="142">
        <v>8575.3</v>
      </c>
      <c r="N40" s="142">
        <v>8499.235618869096</v>
      </c>
      <c r="O40" s="217">
        <v>8268.8</v>
      </c>
      <c r="P40" s="217">
        <v>8265.4</v>
      </c>
      <c r="Q40" s="217">
        <v>8085.6</v>
      </c>
      <c r="R40" s="217">
        <v>7997.4</v>
      </c>
      <c r="S40" s="217">
        <v>8072.803518978826</v>
      </c>
      <c r="T40" s="217">
        <v>7908.439585636856</v>
      </c>
      <c r="U40" s="217">
        <v>9041.109860249737</v>
      </c>
      <c r="V40" s="217">
        <v>8925.6</v>
      </c>
      <c r="W40" s="217">
        <v>9240.813284641936</v>
      </c>
      <c r="X40" s="217">
        <v>9047.309062467368</v>
      </c>
    </row>
    <row r="41" spans="1:24" s="147" customFormat="1" ht="15.75">
      <c r="A41" s="158" t="s">
        <v>217</v>
      </c>
      <c r="B41" s="143">
        <v>59003.5</v>
      </c>
      <c r="C41" s="143">
        <v>58771.1</v>
      </c>
      <c r="D41" s="143">
        <v>60025.5</v>
      </c>
      <c r="E41" s="143">
        <v>53861.600000000006</v>
      </c>
      <c r="F41" s="143">
        <v>54247.3</v>
      </c>
      <c r="G41" s="143">
        <v>53791.5</v>
      </c>
      <c r="H41" s="143">
        <v>52239.9</v>
      </c>
      <c r="I41" s="143">
        <v>52708.2</v>
      </c>
      <c r="J41" s="143">
        <v>52839.7</v>
      </c>
      <c r="K41" s="143">
        <v>52109.2</v>
      </c>
      <c r="L41" s="143">
        <v>47290.4</v>
      </c>
      <c r="M41" s="143">
        <v>47362.7</v>
      </c>
      <c r="N41" s="143">
        <v>47402.1</v>
      </c>
      <c r="O41" s="217">
        <v>47487.6</v>
      </c>
      <c r="P41" s="217">
        <v>46476.2</v>
      </c>
      <c r="Q41" s="217">
        <v>46309.91727831497</v>
      </c>
      <c r="R41" s="217">
        <v>45997.7</v>
      </c>
      <c r="S41" s="217">
        <v>47089.22512248304</v>
      </c>
      <c r="T41" s="217">
        <v>47292.33600672984</v>
      </c>
      <c r="U41" s="217">
        <v>48030.48285029355</v>
      </c>
      <c r="V41" s="217">
        <v>47591.8</v>
      </c>
      <c r="W41" s="217">
        <v>48693.935829634946</v>
      </c>
      <c r="X41" s="217">
        <v>47681.018341484465</v>
      </c>
    </row>
    <row r="42" spans="1:14" s="147" customFormat="1" ht="13.5">
      <c r="A42" s="158"/>
      <c r="B42" s="143"/>
      <c r="C42" s="143"/>
      <c r="D42" s="143"/>
      <c r="E42" s="143"/>
      <c r="F42" s="143"/>
      <c r="G42" s="143"/>
      <c r="H42" s="143"/>
      <c r="I42" s="143"/>
      <c r="J42" s="143"/>
      <c r="K42" s="143"/>
      <c r="L42" s="143"/>
      <c r="M42" s="143"/>
      <c r="N42" s="143"/>
    </row>
    <row r="43" spans="18:24" s="147" customFormat="1" ht="13.5">
      <c r="R43" s="279"/>
      <c r="S43" s="311"/>
      <c r="T43" s="311"/>
      <c r="U43" s="311"/>
      <c r="V43" s="311"/>
      <c r="W43" s="311"/>
      <c r="X43" s="311"/>
    </row>
    <row r="44" spans="1:24" s="147" customFormat="1" ht="13.5">
      <c r="A44" s="1" t="s">
        <v>218</v>
      </c>
      <c r="S44" s="217"/>
      <c r="T44" s="217"/>
      <c r="U44" s="217"/>
      <c r="V44" s="217"/>
      <c r="W44" s="217"/>
      <c r="X44" s="217"/>
    </row>
    <row r="45" s="147" customFormat="1" ht="13.5">
      <c r="A45" s="25"/>
    </row>
    <row r="46" s="147" customFormat="1" ht="13.5"/>
    <row r="47" s="147" customFormat="1" ht="13.5"/>
    <row r="48" spans="2:9" s="147" customFormat="1" ht="13.5">
      <c r="B48" s="141"/>
      <c r="C48" s="141"/>
      <c r="D48" s="141"/>
      <c r="E48" s="141"/>
      <c r="F48" s="141"/>
      <c r="G48" s="141"/>
      <c r="H48" s="141"/>
      <c r="I48" s="141"/>
    </row>
    <row r="49" s="147" customFormat="1" ht="13.5"/>
    <row r="50" s="147" customFormat="1" ht="13.5">
      <c r="A50" s="47" t="s">
        <v>264</v>
      </c>
    </row>
    <row r="51" s="147" customFormat="1" ht="13.5"/>
    <row r="52" s="147" customFormat="1" ht="13.5"/>
    <row r="53" s="147" customFormat="1" ht="13.5"/>
    <row r="54" s="147" customFormat="1" ht="13.5"/>
    <row r="55" s="147" customFormat="1" ht="13.5"/>
    <row r="56" s="147" customFormat="1" ht="13.5"/>
    <row r="57" s="147" customFormat="1" ht="13.5"/>
    <row r="58" s="147" customFormat="1" ht="13.5"/>
    <row r="59" s="147" customFormat="1" ht="13.5"/>
    <row r="60" s="147" customFormat="1" ht="13.5"/>
    <row r="61" s="147" customFormat="1" ht="13.5"/>
    <row r="62" s="147" customFormat="1" ht="13.5"/>
    <row r="63" s="147" customFormat="1" ht="13.5"/>
    <row r="64" s="147" customFormat="1" ht="13.5"/>
    <row r="65" s="147" customFormat="1" ht="13.5"/>
    <row r="66" s="147" customFormat="1" ht="13.5"/>
    <row r="67" s="147" customFormat="1" ht="13.5"/>
    <row r="68" s="147" customFormat="1" ht="13.5"/>
    <row r="69" s="147" customFormat="1" ht="13.5"/>
    <row r="70" s="147" customFormat="1" ht="13.5"/>
    <row r="71" s="147" customFormat="1" ht="13.5"/>
    <row r="72" s="147" customFormat="1" ht="13.5"/>
    <row r="73" s="147" customFormat="1" ht="13.5"/>
    <row r="74" s="147" customFormat="1" ht="13.5"/>
    <row r="75" s="147" customFormat="1" ht="13.5"/>
    <row r="76" s="147" customFormat="1" ht="13.5"/>
    <row r="77" s="147" customFormat="1" ht="13.5"/>
    <row r="78" s="147" customFormat="1" ht="13.5"/>
    <row r="79" s="147" customFormat="1" ht="13.5"/>
    <row r="80" s="147" customFormat="1" ht="13.5"/>
    <row r="81" s="147" customFormat="1" ht="13.5"/>
    <row r="82" s="147" customFormat="1" ht="13.5"/>
    <row r="83" s="147" customFormat="1" ht="13.5"/>
    <row r="84" s="147" customFormat="1" ht="13.5"/>
    <row r="85" s="147" customFormat="1" ht="13.5"/>
    <row r="86" s="147" customFormat="1" ht="13.5"/>
    <row r="87" s="147" customFormat="1" ht="13.5"/>
    <row r="88" s="147" customFormat="1" ht="13.5"/>
    <row r="89" s="147" customFormat="1" ht="13.5"/>
    <row r="90" s="147" customFormat="1" ht="13.5"/>
    <row r="91" s="147" customFormat="1" ht="13.5"/>
    <row r="92" s="147" customFormat="1" ht="13.5"/>
    <row r="93" s="147" customFormat="1" ht="13.5"/>
    <row r="94" s="147" customFormat="1" ht="13.5"/>
    <row r="95" s="147" customFormat="1" ht="13.5"/>
    <row r="96" s="147" customFormat="1" ht="13.5"/>
    <row r="97" s="147" customFormat="1" ht="13.5"/>
    <row r="98" s="147" customFormat="1" ht="13.5"/>
    <row r="99" s="147" customFormat="1" ht="13.5"/>
    <row r="100" s="147" customFormat="1" ht="13.5"/>
    <row r="101" s="147" customFormat="1" ht="13.5"/>
    <row r="102" s="147" customFormat="1" ht="13.5"/>
    <row r="103" s="147" customFormat="1" ht="13.5"/>
    <row r="104" s="147" customFormat="1" ht="13.5"/>
    <row r="105" s="147" customFormat="1" ht="13.5"/>
    <row r="106" s="147" customFormat="1" ht="13.5"/>
    <row r="107" s="147" customFormat="1" ht="13.5"/>
    <row r="108" s="147" customFormat="1" ht="13.5"/>
    <row r="109" s="147" customFormat="1" ht="13.5"/>
    <row r="110" s="147" customFormat="1" ht="13.5"/>
    <row r="111" s="147" customFormat="1" ht="13.5"/>
    <row r="112" s="147" customFormat="1" ht="13.5"/>
    <row r="113" s="147" customFormat="1" ht="13.5"/>
    <row r="114" s="147" customFormat="1" ht="13.5"/>
    <row r="115" s="147" customFormat="1" ht="13.5"/>
    <row r="116" s="147" customFormat="1" ht="13.5"/>
    <row r="117" s="147" customFormat="1" ht="13.5"/>
    <row r="118" s="147" customFormat="1" ht="13.5"/>
    <row r="119" s="147" customFormat="1" ht="13.5"/>
    <row r="120" s="147" customFormat="1" ht="13.5"/>
    <row r="121" s="147" customFormat="1" ht="13.5"/>
    <row r="122" s="147" customFormat="1" ht="13.5"/>
    <row r="123" s="147" customFormat="1" ht="13.5"/>
    <row r="124" s="147" customFormat="1" ht="13.5"/>
    <row r="125" s="147" customFormat="1" ht="13.5"/>
    <row r="126" s="147" customFormat="1" ht="13.5"/>
    <row r="127" s="147" customFormat="1" ht="13.5"/>
    <row r="128" s="147" customFormat="1" ht="13.5"/>
    <row r="129" s="147" customFormat="1" ht="13.5"/>
    <row r="130" s="147" customFormat="1" ht="13.5"/>
    <row r="131" s="147" customFormat="1" ht="13.5"/>
    <row r="132" s="147" customFormat="1" ht="13.5"/>
    <row r="133" s="147" customFormat="1" ht="13.5"/>
    <row r="134" s="147" customFormat="1" ht="13.5"/>
    <row r="135" s="147" customFormat="1" ht="13.5"/>
    <row r="136" s="147" customFormat="1" ht="13.5"/>
    <row r="137" s="147" customFormat="1" ht="13.5"/>
    <row r="138" s="147" customFormat="1" ht="13.5"/>
    <row r="139" s="147" customFormat="1" ht="13.5"/>
    <row r="140" s="147" customFormat="1" ht="13.5"/>
    <row r="141" s="147" customFormat="1" ht="13.5"/>
    <row r="142" s="147" customFormat="1" ht="13.5"/>
    <row r="143" s="147" customFormat="1" ht="13.5"/>
    <row r="144" s="147" customFormat="1" ht="13.5"/>
    <row r="145" s="147" customFormat="1" ht="13.5"/>
    <row r="146" s="147" customFormat="1" ht="13.5"/>
    <row r="147" s="147" customFormat="1" ht="13.5"/>
    <row r="148" s="147" customFormat="1" ht="13.5"/>
    <row r="149" s="147" customFormat="1" ht="13.5"/>
    <row r="150" s="147" customFormat="1" ht="13.5"/>
    <row r="151" s="147" customFormat="1" ht="13.5"/>
    <row r="152" s="147" customFormat="1" ht="13.5"/>
    <row r="153" s="147" customFormat="1" ht="13.5"/>
    <row r="154" s="147" customFormat="1" ht="13.5"/>
    <row r="155" s="147" customFormat="1" ht="13.5"/>
    <row r="156" s="147" customFormat="1" ht="13.5"/>
    <row r="157" s="147" customFormat="1" ht="13.5"/>
    <row r="158" s="147" customFormat="1" ht="13.5"/>
    <row r="159" s="147" customFormat="1" ht="13.5"/>
    <row r="160" s="147" customFormat="1" ht="13.5"/>
    <row r="161" s="147" customFormat="1" ht="13.5"/>
    <row r="162" s="147" customFormat="1" ht="13.5"/>
    <row r="163" s="147" customFormat="1" ht="13.5"/>
    <row r="164" s="147" customFormat="1" ht="13.5"/>
    <row r="165" s="147" customFormat="1" ht="13.5"/>
    <row r="166" s="147" customFormat="1" ht="13.5"/>
    <row r="167" s="147" customFormat="1" ht="13.5"/>
    <row r="168" s="147" customFormat="1" ht="13.5"/>
    <row r="169" s="147" customFormat="1" ht="13.5"/>
    <row r="170" s="147" customFormat="1" ht="13.5"/>
    <row r="171" s="147" customFormat="1" ht="13.5"/>
    <row r="172" s="147" customFormat="1" ht="13.5"/>
    <row r="173" s="147" customFormat="1" ht="13.5"/>
    <row r="174" s="147" customFormat="1" ht="13.5"/>
    <row r="175" s="147" customFormat="1" ht="13.5"/>
    <row r="176" s="147" customFormat="1" ht="13.5"/>
    <row r="177" s="147" customFormat="1" ht="13.5"/>
    <row r="178" s="147" customFormat="1" ht="13.5"/>
    <row r="179" s="147" customFormat="1" ht="13.5"/>
    <row r="180" s="147" customFormat="1" ht="13.5"/>
    <row r="181" s="147" customFormat="1" ht="13.5"/>
    <row r="182" s="147" customFormat="1" ht="13.5"/>
    <row r="183" s="147" customFormat="1" ht="13.5"/>
    <row r="184" s="147" customFormat="1" ht="13.5"/>
    <row r="185" s="147" customFormat="1" ht="13.5"/>
    <row r="186" s="147" customFormat="1" ht="13.5"/>
    <row r="187" s="147" customFormat="1" ht="13.5"/>
    <row r="188" s="147" customFormat="1" ht="13.5"/>
    <row r="189" s="147" customFormat="1" ht="13.5"/>
    <row r="190" s="147" customFormat="1" ht="13.5"/>
    <row r="191" s="147" customFormat="1" ht="13.5"/>
    <row r="192" s="147" customFormat="1" ht="13.5"/>
    <row r="193" s="147" customFormat="1" ht="13.5"/>
    <row r="194" s="147" customFormat="1" ht="13.5"/>
    <row r="195" s="147" customFormat="1" ht="13.5"/>
    <row r="196" s="147" customFormat="1" ht="13.5"/>
    <row r="197" s="147" customFormat="1" ht="13.5"/>
    <row r="198" s="147" customFormat="1" ht="13.5"/>
    <row r="199" s="147" customFormat="1" ht="13.5"/>
    <row r="200" s="147" customFormat="1" ht="13.5"/>
    <row r="201" s="147" customFormat="1" ht="13.5"/>
    <row r="202" s="147" customFormat="1" ht="13.5"/>
    <row r="203" s="147" customFormat="1" ht="13.5"/>
    <row r="204" s="147" customFormat="1" ht="13.5"/>
    <row r="205" s="147" customFormat="1" ht="13.5"/>
    <row r="206" s="147" customFormat="1" ht="13.5"/>
    <row r="207" s="147" customFormat="1" ht="13.5"/>
    <row r="208" s="147" customFormat="1" ht="13.5"/>
    <row r="209" s="147" customFormat="1" ht="13.5"/>
    <row r="210" s="147" customFormat="1" ht="13.5"/>
    <row r="211" s="147" customFormat="1" ht="13.5"/>
    <row r="212" s="147" customFormat="1" ht="13.5"/>
    <row r="213" s="147" customFormat="1" ht="13.5"/>
    <row r="214" s="147" customFormat="1" ht="13.5"/>
    <row r="215" s="147" customFormat="1" ht="13.5"/>
    <row r="216" s="147" customFormat="1" ht="13.5"/>
    <row r="217" s="147" customFormat="1" ht="13.5"/>
    <row r="218" s="147" customFormat="1" ht="13.5"/>
    <row r="219" s="147" customFormat="1" ht="13.5"/>
    <row r="220" s="147" customFormat="1" ht="13.5"/>
  </sheetData>
  <sheetProtection/>
  <printOptions/>
  <pageMargins left="0.25" right="0.25" top="0.75" bottom="0.75" header="0.3" footer="0.3"/>
  <pageSetup fitToWidth="0" fitToHeight="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V93"/>
  <sheetViews>
    <sheetView zoomScale="85" zoomScaleNormal="85" zoomScalePageLayoutView="70" workbookViewId="0" topLeftCell="A1">
      <selection activeCell="B3" sqref="B3"/>
    </sheetView>
  </sheetViews>
  <sheetFormatPr defaultColWidth="26.00390625" defaultRowHeight="12.75"/>
  <cols>
    <col min="1" max="1" width="5.7109375" style="47" customWidth="1"/>
    <col min="2" max="2" width="43.57421875" style="47" bestFit="1" customWidth="1"/>
    <col min="3" max="8" width="16.00390625" style="47" customWidth="1"/>
    <col min="9" max="16384" width="26.00390625" style="47" customWidth="1"/>
  </cols>
  <sheetData>
    <row r="1" s="25" customFormat="1" ht="13.5">
      <c r="B1" s="5" t="s">
        <v>212</v>
      </c>
    </row>
    <row r="2" spans="2:8" s="25" customFormat="1" ht="17.25">
      <c r="B2" s="204"/>
      <c r="C2" s="204"/>
      <c r="D2" s="204"/>
      <c r="E2" s="204"/>
      <c r="F2" s="204"/>
      <c r="G2" s="204"/>
      <c r="H2" s="204"/>
    </row>
    <row r="3" spans="2:8" ht="36" customHeight="1">
      <c r="B3" s="54" t="s">
        <v>325</v>
      </c>
      <c r="C3" s="54" t="s">
        <v>239</v>
      </c>
      <c r="D3" s="54" t="s">
        <v>238</v>
      </c>
      <c r="E3" s="54" t="s">
        <v>85</v>
      </c>
      <c r="F3" s="54" t="s">
        <v>240</v>
      </c>
      <c r="G3" s="54" t="s">
        <v>241</v>
      </c>
      <c r="H3" s="54" t="s">
        <v>242</v>
      </c>
    </row>
    <row r="4" spans="2:21" ht="15.75" customHeight="1">
      <c r="B4" s="9" t="s">
        <v>147</v>
      </c>
      <c r="C4" s="12">
        <v>209</v>
      </c>
      <c r="D4" s="12">
        <v>664.4</v>
      </c>
      <c r="E4" s="12">
        <v>218.8</v>
      </c>
      <c r="F4" s="12">
        <v>-5.3</v>
      </c>
      <c r="G4" s="12">
        <v>-34.4</v>
      </c>
      <c r="H4" s="12">
        <v>1071.4</v>
      </c>
      <c r="P4" s="187"/>
      <c r="Q4" s="187"/>
      <c r="R4" s="187"/>
      <c r="S4" s="187"/>
      <c r="T4" s="187"/>
      <c r="U4" s="187"/>
    </row>
    <row r="5" spans="2:21" ht="15.75" customHeight="1">
      <c r="B5" s="194" t="s">
        <v>148</v>
      </c>
      <c r="C5" s="12">
        <v>8</v>
      </c>
      <c r="D5" s="12">
        <v>0</v>
      </c>
      <c r="E5" s="12">
        <v>68.8</v>
      </c>
      <c r="F5" s="12">
        <v>20.4</v>
      </c>
      <c r="G5" s="12">
        <v>53.4</v>
      </c>
      <c r="H5" s="12">
        <v>151.6</v>
      </c>
      <c r="P5" s="187"/>
      <c r="Q5" s="187"/>
      <c r="R5" s="187"/>
      <c r="S5" s="187"/>
      <c r="T5" s="187"/>
      <c r="U5" s="187"/>
    </row>
    <row r="6" spans="2:21" ht="15.75" customHeight="1">
      <c r="B6" s="9" t="s">
        <v>149</v>
      </c>
      <c r="C6" s="12">
        <v>246.9</v>
      </c>
      <c r="D6" s="12">
        <v>99.5</v>
      </c>
      <c r="E6" s="12">
        <v>249.4</v>
      </c>
      <c r="F6" s="12">
        <v>0</v>
      </c>
      <c r="G6" s="12">
        <v>8.399999999999999</v>
      </c>
      <c r="H6" s="12">
        <v>571.2069179733945</v>
      </c>
      <c r="P6" s="187"/>
      <c r="Q6" s="187"/>
      <c r="R6" s="187"/>
      <c r="S6" s="187"/>
      <c r="T6" s="187"/>
      <c r="U6" s="187"/>
    </row>
    <row r="7" spans="2:21" ht="15.75" customHeight="1">
      <c r="B7" s="9" t="s">
        <v>150</v>
      </c>
      <c r="C7" s="12">
        <v>0</v>
      </c>
      <c r="D7" s="12">
        <v>0</v>
      </c>
      <c r="E7" s="12">
        <v>0</v>
      </c>
      <c r="F7" s="12">
        <v>169.4</v>
      </c>
      <c r="G7" s="12">
        <v>0</v>
      </c>
      <c r="H7" s="12">
        <v>169.4</v>
      </c>
      <c r="P7" s="187"/>
      <c r="Q7" s="187"/>
      <c r="R7" s="187"/>
      <c r="S7" s="187"/>
      <c r="T7" s="187"/>
      <c r="U7" s="187"/>
    </row>
    <row r="8" spans="2:21" ht="15.75" customHeight="1">
      <c r="B8" s="172" t="s">
        <v>151</v>
      </c>
      <c r="C8" s="174">
        <v>463.9</v>
      </c>
      <c r="D8" s="174">
        <v>763.9</v>
      </c>
      <c r="E8" s="174">
        <v>537</v>
      </c>
      <c r="F8" s="174">
        <v>184.5</v>
      </c>
      <c r="G8" s="174">
        <v>27.4</v>
      </c>
      <c r="H8" s="174">
        <v>1963.6069179733945</v>
      </c>
      <c r="P8" s="187"/>
      <c r="Q8" s="187"/>
      <c r="R8" s="187"/>
      <c r="S8" s="187"/>
      <c r="T8" s="187"/>
      <c r="U8" s="187"/>
    </row>
    <row r="9" spans="2:21" ht="15.75" customHeight="1">
      <c r="B9" s="15" t="s">
        <v>152</v>
      </c>
      <c r="C9" s="12">
        <v>-177.2</v>
      </c>
      <c r="D9" s="12">
        <v>-74.9</v>
      </c>
      <c r="E9" s="12">
        <v>-123.5</v>
      </c>
      <c r="F9" s="12">
        <v>-2.4</v>
      </c>
      <c r="G9" s="12">
        <v>-90.30000000000001</v>
      </c>
      <c r="H9" s="12">
        <v>-468.25242345542415</v>
      </c>
      <c r="P9" s="187"/>
      <c r="Q9" s="187"/>
      <c r="R9" s="187"/>
      <c r="S9" s="187"/>
      <c r="T9" s="187"/>
      <c r="U9" s="187"/>
    </row>
    <row r="10" spans="2:21" ht="15.75" customHeight="1">
      <c r="B10" s="15" t="s">
        <v>153</v>
      </c>
      <c r="C10" s="12">
        <v>-166</v>
      </c>
      <c r="D10" s="12">
        <v>-155.8</v>
      </c>
      <c r="E10" s="12">
        <v>-102.80000000000001</v>
      </c>
      <c r="F10" s="12">
        <v>-0.7999999999999999</v>
      </c>
      <c r="G10" s="12">
        <v>-26.7</v>
      </c>
      <c r="H10" s="12">
        <v>-437.3</v>
      </c>
      <c r="P10" s="187"/>
      <c r="Q10" s="187"/>
      <c r="R10" s="187"/>
      <c r="S10" s="187"/>
      <c r="T10" s="187"/>
      <c r="U10" s="187"/>
    </row>
    <row r="11" spans="2:21" ht="15.75" customHeight="1">
      <c r="B11" s="172" t="s">
        <v>154</v>
      </c>
      <c r="C11" s="174">
        <v>-343.2</v>
      </c>
      <c r="D11" s="174">
        <v>-230.70000000000002</v>
      </c>
      <c r="E11" s="174">
        <v>-226.3</v>
      </c>
      <c r="F11" s="174">
        <v>-3.1999999999999997</v>
      </c>
      <c r="G11" s="174">
        <v>-117.00000000000001</v>
      </c>
      <c r="H11" s="174">
        <v>-905.5524234554241</v>
      </c>
      <c r="P11" s="187"/>
      <c r="Q11" s="187"/>
      <c r="R11" s="187"/>
      <c r="S11" s="187"/>
      <c r="T11" s="187"/>
      <c r="U11" s="187"/>
    </row>
    <row r="12" spans="2:21" ht="15.75" customHeight="1">
      <c r="B12" s="43" t="s">
        <v>255</v>
      </c>
      <c r="C12" s="12">
        <v>0</v>
      </c>
      <c r="D12" s="12">
        <v>0</v>
      </c>
      <c r="E12" s="12">
        <v>0</v>
      </c>
      <c r="F12" s="12">
        <v>0</v>
      </c>
      <c r="G12" s="12">
        <v>0</v>
      </c>
      <c r="H12" s="12">
        <v>0</v>
      </c>
      <c r="P12" s="187"/>
      <c r="Q12" s="187"/>
      <c r="R12" s="187"/>
      <c r="S12" s="187"/>
      <c r="T12" s="187"/>
      <c r="U12" s="187"/>
    </row>
    <row r="13" spans="2:21" ht="15.75" customHeight="1">
      <c r="B13" s="9" t="s">
        <v>155</v>
      </c>
      <c r="C13" s="12">
        <v>-16.3</v>
      </c>
      <c r="D13" s="12">
        <v>-198.9</v>
      </c>
      <c r="E13" s="12">
        <v>42.400000000000006</v>
      </c>
      <c r="F13" s="12">
        <v>0</v>
      </c>
      <c r="G13" s="12">
        <v>-8.600000000000001</v>
      </c>
      <c r="H13" s="12">
        <v>-181.4</v>
      </c>
      <c r="P13" s="187"/>
      <c r="Q13" s="187"/>
      <c r="R13" s="187"/>
      <c r="S13" s="187"/>
      <c r="T13" s="187"/>
      <c r="U13" s="187"/>
    </row>
    <row r="14" spans="2:21" ht="15.75" customHeight="1">
      <c r="B14" s="9" t="s">
        <v>156</v>
      </c>
      <c r="C14" s="12">
        <v>2.2</v>
      </c>
      <c r="D14" s="12">
        <v>-0.3</v>
      </c>
      <c r="E14" s="12">
        <v>0.8</v>
      </c>
      <c r="F14" s="12">
        <v>36.8</v>
      </c>
      <c r="G14" s="12">
        <v>-7.4</v>
      </c>
      <c r="H14" s="12">
        <v>32.1</v>
      </c>
      <c r="P14" s="187"/>
      <c r="Q14" s="187"/>
      <c r="R14" s="187"/>
      <c r="S14" s="187"/>
      <c r="T14" s="187"/>
      <c r="U14" s="187"/>
    </row>
    <row r="15" spans="2:21" ht="15.75" customHeight="1">
      <c r="B15" s="9" t="s">
        <v>157</v>
      </c>
      <c r="C15" s="12">
        <v>0.4</v>
      </c>
      <c r="D15" s="12">
        <v>-15.2</v>
      </c>
      <c r="E15" s="12">
        <v>-0.5</v>
      </c>
      <c r="F15" s="12">
        <v>0</v>
      </c>
      <c r="G15" s="12">
        <v>-60.4</v>
      </c>
      <c r="H15" s="12">
        <v>-75.65449451797042</v>
      </c>
      <c r="P15" s="187"/>
      <c r="Q15" s="187"/>
      <c r="R15" s="187"/>
      <c r="S15" s="187"/>
      <c r="T15" s="187"/>
      <c r="U15" s="187"/>
    </row>
    <row r="16" spans="2:21" ht="15.75" customHeight="1">
      <c r="B16" s="172" t="s">
        <v>158</v>
      </c>
      <c r="C16" s="174">
        <v>107</v>
      </c>
      <c r="D16" s="174">
        <v>318.79999999999995</v>
      </c>
      <c r="E16" s="174">
        <v>353.40000000000003</v>
      </c>
      <c r="F16" s="174">
        <v>218.10000000000002</v>
      </c>
      <c r="G16" s="174">
        <v>-166.00000000000003</v>
      </c>
      <c r="H16" s="174">
        <v>833.1</v>
      </c>
      <c r="P16" s="187"/>
      <c r="Q16" s="187"/>
      <c r="R16" s="187"/>
      <c r="S16" s="187"/>
      <c r="T16" s="187"/>
      <c r="U16" s="187"/>
    </row>
    <row r="17" spans="2:21" ht="15.75" customHeight="1">
      <c r="B17" s="9" t="s">
        <v>159</v>
      </c>
      <c r="C17" s="12">
        <v>-33</v>
      </c>
      <c r="D17" s="12">
        <v>-103.1</v>
      </c>
      <c r="E17" s="12">
        <v>-120.1</v>
      </c>
      <c r="F17" s="12">
        <v>-19.4</v>
      </c>
      <c r="G17" s="12">
        <v>49.9</v>
      </c>
      <c r="H17" s="12">
        <v>-225.9</v>
      </c>
      <c r="P17" s="187"/>
      <c r="Q17" s="187"/>
      <c r="R17" s="187"/>
      <c r="S17" s="187"/>
      <c r="T17" s="187"/>
      <c r="U17" s="187"/>
    </row>
    <row r="18" spans="2:21" ht="15.75" customHeight="1">
      <c r="B18" s="9" t="s">
        <v>160</v>
      </c>
      <c r="C18" s="12">
        <v>0</v>
      </c>
      <c r="D18" s="12">
        <v>0</v>
      </c>
      <c r="E18" s="12">
        <v>-1.8</v>
      </c>
      <c r="F18" s="12">
        <v>0</v>
      </c>
      <c r="G18" s="12">
        <v>-1.5</v>
      </c>
      <c r="H18" s="12">
        <v>-3.3</v>
      </c>
      <c r="P18" s="187"/>
      <c r="Q18" s="187"/>
      <c r="R18" s="187"/>
      <c r="S18" s="187"/>
      <c r="T18" s="187"/>
      <c r="U18" s="187"/>
    </row>
    <row r="19" spans="2:21" ht="15.75" customHeight="1">
      <c r="B19" s="82" t="s">
        <v>161</v>
      </c>
      <c r="C19" s="138">
        <v>74</v>
      </c>
      <c r="D19" s="138">
        <v>215.69999999999996</v>
      </c>
      <c r="E19" s="138">
        <v>231.50000000000003</v>
      </c>
      <c r="F19" s="138">
        <v>198.70000000000002</v>
      </c>
      <c r="G19" s="138">
        <v>-117.60000000000002</v>
      </c>
      <c r="H19" s="138">
        <v>603.9000000000001</v>
      </c>
      <c r="P19" s="187"/>
      <c r="Q19" s="187"/>
      <c r="R19" s="187"/>
      <c r="S19" s="187"/>
      <c r="T19" s="187"/>
      <c r="U19" s="187"/>
    </row>
    <row r="20" spans="2:8" ht="15.75" customHeight="1">
      <c r="B20" s="194"/>
      <c r="C20" s="131"/>
      <c r="D20" s="131"/>
      <c r="E20" s="131"/>
      <c r="F20" s="131"/>
      <c r="G20" s="131"/>
      <c r="H20" s="131"/>
    </row>
    <row r="21" spans="2:9" s="25" customFormat="1" ht="15.75" customHeight="1">
      <c r="B21" s="104" t="s">
        <v>181</v>
      </c>
      <c r="C21" s="131">
        <v>14268.3</v>
      </c>
      <c r="D21" s="131">
        <v>12760.7</v>
      </c>
      <c r="E21" s="131">
        <v>18870.6</v>
      </c>
      <c r="F21" s="193">
        <v>0</v>
      </c>
      <c r="G21" s="131">
        <v>1785.4</v>
      </c>
      <c r="H21" s="131">
        <v>47685</v>
      </c>
      <c r="I21" s="47"/>
    </row>
    <row r="22" spans="2:9" s="25" customFormat="1" ht="15.75" customHeight="1">
      <c r="B22" s="104" t="s">
        <v>174</v>
      </c>
      <c r="C22" s="131">
        <v>5015.601828426539</v>
      </c>
      <c r="D22" s="131">
        <v>11542.443709</v>
      </c>
      <c r="E22" s="131">
        <v>19967.783100547815</v>
      </c>
      <c r="F22" s="131">
        <v>8075.516441539274</v>
      </c>
      <c r="G22" s="131">
        <v>3079.6732619708364</v>
      </c>
      <c r="H22" s="131">
        <v>47681.01834148446</v>
      </c>
      <c r="I22" s="47"/>
    </row>
    <row r="23" spans="2:9" s="25" customFormat="1" ht="15.75" customHeight="1">
      <c r="B23" s="118" t="s">
        <v>172</v>
      </c>
      <c r="C23" s="207">
        <v>2037</v>
      </c>
      <c r="D23" s="207">
        <v>1443</v>
      </c>
      <c r="E23" s="207">
        <v>627</v>
      </c>
      <c r="F23" s="207">
        <v>11</v>
      </c>
      <c r="G23" s="207">
        <v>796</v>
      </c>
      <c r="H23" s="207">
        <v>4914</v>
      </c>
      <c r="I23" s="47"/>
    </row>
    <row r="24" spans="2:14" s="25" customFormat="1" ht="17.25">
      <c r="B24" s="204"/>
      <c r="C24" s="204"/>
      <c r="D24" s="204"/>
      <c r="E24" s="204"/>
      <c r="F24" s="204"/>
      <c r="G24" s="204"/>
      <c r="H24" s="205"/>
      <c r="I24" s="204"/>
      <c r="J24" s="204"/>
      <c r="K24" s="204"/>
      <c r="L24" s="204"/>
      <c r="M24" s="204"/>
      <c r="N24" s="205"/>
    </row>
    <row r="25" spans="2:14" s="25" customFormat="1" ht="17.25">
      <c r="B25" s="204"/>
      <c r="C25" s="204"/>
      <c r="D25" s="204"/>
      <c r="E25" s="204"/>
      <c r="F25" s="204"/>
      <c r="G25" s="204"/>
      <c r="H25" s="205"/>
      <c r="I25" s="204"/>
      <c r="J25" s="204"/>
      <c r="K25" s="204"/>
      <c r="L25" s="204"/>
      <c r="M25" s="204"/>
      <c r="N25" s="205"/>
    </row>
    <row r="26" spans="2:10" ht="36" customHeight="1">
      <c r="B26" s="54" t="s">
        <v>324</v>
      </c>
      <c r="C26" s="54" t="s">
        <v>239</v>
      </c>
      <c r="D26" s="54" t="s">
        <v>238</v>
      </c>
      <c r="E26" s="54" t="s">
        <v>85</v>
      </c>
      <c r="F26" s="54" t="s">
        <v>240</v>
      </c>
      <c r="G26" s="54" t="s">
        <v>241</v>
      </c>
      <c r="H26" s="54" t="s">
        <v>242</v>
      </c>
      <c r="J26" s="204"/>
    </row>
    <row r="27" spans="2:22" ht="15.75" customHeight="1">
      <c r="B27" s="9" t="s">
        <v>147</v>
      </c>
      <c r="C27" s="97">
        <v>203.7</v>
      </c>
      <c r="D27" s="13">
        <v>711.3</v>
      </c>
      <c r="E27" s="13">
        <v>202.6</v>
      </c>
      <c r="F27" s="12">
        <v>-5.3</v>
      </c>
      <c r="G27" s="12">
        <v>-40.8</v>
      </c>
      <c r="H27" s="13">
        <v>1081.7</v>
      </c>
      <c r="Q27" s="313"/>
      <c r="R27" s="313"/>
      <c r="S27" s="313"/>
      <c r="T27" s="313"/>
      <c r="U27" s="313"/>
      <c r="V27" s="313"/>
    </row>
    <row r="28" spans="2:22" ht="15.75" customHeight="1">
      <c r="B28" s="194" t="s">
        <v>148</v>
      </c>
      <c r="C28" s="97">
        <v>5.4</v>
      </c>
      <c r="D28" s="13">
        <v>0</v>
      </c>
      <c r="E28" s="13">
        <v>58.9</v>
      </c>
      <c r="F28" s="13">
        <v>8.1</v>
      </c>
      <c r="G28" s="12">
        <v>19</v>
      </c>
      <c r="H28" s="13">
        <v>88.6</v>
      </c>
      <c r="Q28" s="313"/>
      <c r="R28" s="313"/>
      <c r="S28" s="313"/>
      <c r="T28" s="313"/>
      <c r="U28" s="313"/>
      <c r="V28" s="313"/>
    </row>
    <row r="29" spans="2:22" ht="15.75" customHeight="1">
      <c r="B29" s="9" t="s">
        <v>149</v>
      </c>
      <c r="C29" s="97">
        <v>234.5</v>
      </c>
      <c r="D29" s="13">
        <v>93.7</v>
      </c>
      <c r="E29" s="13">
        <v>174.20000000000002</v>
      </c>
      <c r="F29" s="13">
        <v>0</v>
      </c>
      <c r="G29" s="12">
        <v>9</v>
      </c>
      <c r="H29" s="13">
        <v>487.3</v>
      </c>
      <c r="Q29" s="313"/>
      <c r="R29" s="313"/>
      <c r="S29" s="313"/>
      <c r="T29" s="313"/>
      <c r="U29" s="313"/>
      <c r="V29" s="313"/>
    </row>
    <row r="30" spans="2:22" ht="15.75" customHeight="1">
      <c r="B30" s="9" t="s">
        <v>150</v>
      </c>
      <c r="C30" s="97">
        <v>0</v>
      </c>
      <c r="D30" s="13">
        <v>0</v>
      </c>
      <c r="E30" s="13">
        <v>0</v>
      </c>
      <c r="F30" s="12">
        <v>249.5</v>
      </c>
      <c r="G30" s="12">
        <v>0</v>
      </c>
      <c r="H30" s="13">
        <v>249.5</v>
      </c>
      <c r="Q30" s="313"/>
      <c r="R30" s="313"/>
      <c r="S30" s="313"/>
      <c r="T30" s="313"/>
      <c r="U30" s="313"/>
      <c r="V30" s="313"/>
    </row>
    <row r="31" spans="2:22" ht="15.75" customHeight="1">
      <c r="B31" s="172" t="s">
        <v>151</v>
      </c>
      <c r="C31" s="174">
        <v>443.6</v>
      </c>
      <c r="D31" s="174">
        <v>805</v>
      </c>
      <c r="E31" s="174">
        <v>435.70000000000005</v>
      </c>
      <c r="F31" s="174">
        <v>252.3</v>
      </c>
      <c r="G31" s="174">
        <v>-12.799999999999997</v>
      </c>
      <c r="H31" s="174">
        <v>1907.1</v>
      </c>
      <c r="Q31" s="313"/>
      <c r="R31" s="313"/>
      <c r="S31" s="313"/>
      <c r="T31" s="313"/>
      <c r="U31" s="313"/>
      <c r="V31" s="313"/>
    </row>
    <row r="32" spans="2:22" ht="15.75" customHeight="1">
      <c r="B32" s="15" t="s">
        <v>152</v>
      </c>
      <c r="C32" s="12">
        <v>-177.2</v>
      </c>
      <c r="D32" s="12">
        <v>-75.7</v>
      </c>
      <c r="E32" s="12">
        <v>-111.5</v>
      </c>
      <c r="F32" s="12">
        <v>-2.6</v>
      </c>
      <c r="G32" s="12">
        <v>-86.89999999999999</v>
      </c>
      <c r="H32" s="12">
        <v>-453.79999999999995</v>
      </c>
      <c r="Q32" s="313"/>
      <c r="R32" s="313"/>
      <c r="S32" s="313"/>
      <c r="T32" s="313"/>
      <c r="U32" s="313"/>
      <c r="V32" s="313"/>
    </row>
    <row r="33" spans="2:22" ht="15.75" customHeight="1">
      <c r="B33" s="15" t="s">
        <v>153</v>
      </c>
      <c r="C33" s="12">
        <v>-160.8</v>
      </c>
      <c r="D33" s="12">
        <v>-150.8</v>
      </c>
      <c r="E33" s="12">
        <v>-101.3</v>
      </c>
      <c r="F33" s="12">
        <v>-0.7</v>
      </c>
      <c r="G33" s="12">
        <v>-37.7</v>
      </c>
      <c r="H33" s="12">
        <v>-437.1</v>
      </c>
      <c r="Q33" s="313"/>
      <c r="R33" s="313"/>
      <c r="S33" s="313"/>
      <c r="T33" s="313"/>
      <c r="U33" s="313"/>
      <c r="V33" s="313"/>
    </row>
    <row r="34" spans="2:22" ht="15.75" customHeight="1">
      <c r="B34" s="172" t="s">
        <v>154</v>
      </c>
      <c r="C34" s="174">
        <v>-338</v>
      </c>
      <c r="D34" s="174">
        <v>-226.5</v>
      </c>
      <c r="E34" s="174">
        <v>-212.8</v>
      </c>
      <c r="F34" s="174">
        <v>-3.3</v>
      </c>
      <c r="G34" s="174">
        <v>-124.6</v>
      </c>
      <c r="H34" s="174">
        <v>-890.9</v>
      </c>
      <c r="Q34" s="313"/>
      <c r="R34" s="313"/>
      <c r="S34" s="313"/>
      <c r="T34" s="313"/>
      <c r="U34" s="313"/>
      <c r="V34" s="313"/>
    </row>
    <row r="35" spans="2:22" ht="15.75" customHeight="1">
      <c r="B35" s="43" t="s">
        <v>255</v>
      </c>
      <c r="C35" s="12">
        <v>0</v>
      </c>
      <c r="D35" s="12">
        <v>0</v>
      </c>
      <c r="E35" s="12">
        <v>0</v>
      </c>
      <c r="F35" s="12">
        <v>0</v>
      </c>
      <c r="G35" s="12">
        <v>0</v>
      </c>
      <c r="H35" s="12">
        <v>0</v>
      </c>
      <c r="Q35" s="313"/>
      <c r="R35" s="313"/>
      <c r="S35" s="313"/>
      <c r="T35" s="313"/>
      <c r="U35" s="313"/>
      <c r="V35" s="313"/>
    </row>
    <row r="36" spans="2:22" ht="15.75" customHeight="1">
      <c r="B36" s="9" t="s">
        <v>155</v>
      </c>
      <c r="C36" s="12">
        <v>-11.8</v>
      </c>
      <c r="D36" s="12">
        <v>-204.1</v>
      </c>
      <c r="E36" s="12">
        <v>12.700000000000001</v>
      </c>
      <c r="F36" s="12">
        <v>0</v>
      </c>
      <c r="G36" s="12">
        <v>-6.3</v>
      </c>
      <c r="H36" s="12">
        <v>-209.5</v>
      </c>
      <c r="I36" s="191"/>
      <c r="Q36" s="313"/>
      <c r="R36" s="313"/>
      <c r="S36" s="313"/>
      <c r="T36" s="313"/>
      <c r="U36" s="313"/>
      <c r="V36" s="313"/>
    </row>
    <row r="37" spans="2:22" ht="15.75" customHeight="1">
      <c r="B37" s="9" t="s">
        <v>156</v>
      </c>
      <c r="C37" s="12">
        <v>-0.9</v>
      </c>
      <c r="D37" s="12">
        <v>0</v>
      </c>
      <c r="E37" s="12">
        <v>0</v>
      </c>
      <c r="F37" s="12">
        <v>-31.7</v>
      </c>
      <c r="G37" s="12">
        <v>0.4</v>
      </c>
      <c r="H37" s="12">
        <v>-32.3</v>
      </c>
      <c r="I37" s="191"/>
      <c r="Q37" s="313"/>
      <c r="R37" s="313"/>
      <c r="S37" s="313"/>
      <c r="T37" s="313"/>
      <c r="U37" s="313"/>
      <c r="V37" s="313"/>
    </row>
    <row r="38" spans="2:22" ht="15.75" customHeight="1">
      <c r="B38" s="9" t="s">
        <v>157</v>
      </c>
      <c r="C38" s="12">
        <v>1.8</v>
      </c>
      <c r="D38" s="12">
        <v>-4.7</v>
      </c>
      <c r="E38" s="12">
        <v>0</v>
      </c>
      <c r="F38" s="12">
        <v>0</v>
      </c>
      <c r="G38" s="12">
        <v>-52.5</v>
      </c>
      <c r="H38" s="12">
        <v>-56.300000000000004</v>
      </c>
      <c r="Q38" s="313"/>
      <c r="R38" s="313"/>
      <c r="S38" s="313"/>
      <c r="T38" s="313"/>
      <c r="U38" s="313"/>
      <c r="V38" s="313"/>
    </row>
    <row r="39" spans="2:22" ht="15.75" customHeight="1">
      <c r="B39" s="172" t="s">
        <v>158</v>
      </c>
      <c r="C39" s="174">
        <v>94.70000000000002</v>
      </c>
      <c r="D39" s="174">
        <v>369.7</v>
      </c>
      <c r="E39" s="174">
        <v>235.60000000000002</v>
      </c>
      <c r="F39" s="174">
        <v>217.3</v>
      </c>
      <c r="G39" s="174">
        <v>-195.79999999999998</v>
      </c>
      <c r="H39" s="174">
        <v>718.1</v>
      </c>
      <c r="Q39" s="313"/>
      <c r="R39" s="313"/>
      <c r="S39" s="313"/>
      <c r="T39" s="313"/>
      <c r="U39" s="313"/>
      <c r="V39" s="313"/>
    </row>
    <row r="40" spans="2:22" ht="15.75" customHeight="1">
      <c r="B40" s="9" t="s">
        <v>159</v>
      </c>
      <c r="C40" s="12">
        <v>-27.5</v>
      </c>
      <c r="D40" s="12">
        <v>-121.8</v>
      </c>
      <c r="E40" s="12">
        <v>-78.4</v>
      </c>
      <c r="F40" s="12">
        <v>8</v>
      </c>
      <c r="G40" s="12">
        <v>55.9</v>
      </c>
      <c r="H40" s="12">
        <v>-162.5</v>
      </c>
      <c r="Q40" s="313"/>
      <c r="R40" s="313"/>
      <c r="S40" s="313"/>
      <c r="T40" s="313"/>
      <c r="U40" s="313"/>
      <c r="V40" s="313"/>
    </row>
    <row r="41" spans="2:22" ht="15.75" customHeight="1">
      <c r="B41" s="9" t="s">
        <v>160</v>
      </c>
      <c r="C41" s="12">
        <v>-0.7</v>
      </c>
      <c r="D41" s="12">
        <v>0</v>
      </c>
      <c r="E41" s="12">
        <v>-2</v>
      </c>
      <c r="F41" s="12">
        <v>0</v>
      </c>
      <c r="G41" s="12">
        <v>-0.6</v>
      </c>
      <c r="H41" s="12">
        <v>-3.4</v>
      </c>
      <c r="Q41" s="313"/>
      <c r="R41" s="313"/>
      <c r="S41" s="313"/>
      <c r="T41" s="313"/>
      <c r="U41" s="313"/>
      <c r="V41" s="313"/>
    </row>
    <row r="42" spans="2:22" ht="15.75" customHeight="1">
      <c r="B42" s="82" t="s">
        <v>161</v>
      </c>
      <c r="C42" s="138">
        <v>66.50000000000001</v>
      </c>
      <c r="D42" s="138">
        <v>247.89999999999998</v>
      </c>
      <c r="E42" s="138">
        <v>155.20000000000002</v>
      </c>
      <c r="F42" s="138">
        <v>225.3</v>
      </c>
      <c r="G42" s="138">
        <v>-140.49999999999997</v>
      </c>
      <c r="H42" s="138">
        <v>552.2</v>
      </c>
      <c r="Q42" s="313"/>
      <c r="R42" s="313"/>
      <c r="S42" s="313"/>
      <c r="T42" s="313"/>
      <c r="U42" s="313"/>
      <c r="V42" s="313"/>
    </row>
    <row r="43" spans="4:8" ht="15.75" customHeight="1">
      <c r="D43" s="131"/>
      <c r="E43" s="131"/>
      <c r="F43" s="131"/>
      <c r="G43" s="131"/>
      <c r="H43" s="131"/>
    </row>
    <row r="44" spans="2:9" ht="15.75" customHeight="1">
      <c r="B44" s="194" t="s">
        <v>181</v>
      </c>
      <c r="C44" s="131">
        <v>13008</v>
      </c>
      <c r="D44" s="131">
        <v>13657.3</v>
      </c>
      <c r="E44" s="131">
        <v>18941.6</v>
      </c>
      <c r="F44" s="193">
        <v>0</v>
      </c>
      <c r="G44" s="131">
        <v>1835.4</v>
      </c>
      <c r="H44" s="131">
        <v>47442.3</v>
      </c>
      <c r="I44" s="197"/>
    </row>
    <row r="45" spans="2:9" ht="15.75" customHeight="1">
      <c r="B45" s="194" t="s">
        <v>174</v>
      </c>
      <c r="C45" s="131">
        <v>4713.6</v>
      </c>
      <c r="D45" s="131">
        <v>12880.6</v>
      </c>
      <c r="E45" s="131">
        <v>20765.8</v>
      </c>
      <c r="F45" s="131">
        <v>5694.54</v>
      </c>
      <c r="G45" s="131">
        <v>3237.74</v>
      </c>
      <c r="H45" s="131">
        <v>47292.3</v>
      </c>
      <c r="I45" s="197"/>
    </row>
    <row r="46" spans="2:9" ht="15.75" customHeight="1">
      <c r="B46" s="113" t="s">
        <v>172</v>
      </c>
      <c r="C46" s="195">
        <v>2000</v>
      </c>
      <c r="D46" s="195">
        <v>1440</v>
      </c>
      <c r="E46" s="195">
        <v>633</v>
      </c>
      <c r="F46" s="195">
        <v>11</v>
      </c>
      <c r="G46" s="195">
        <v>815</v>
      </c>
      <c r="H46" s="195">
        <v>4899</v>
      </c>
      <c r="I46" s="197"/>
    </row>
    <row r="47" ht="15.75" customHeight="1"/>
    <row r="51" ht="13.5">
      <c r="A51" s="47" t="s">
        <v>264</v>
      </c>
    </row>
    <row r="76" spans="3:8" ht="13.5">
      <c r="C76" s="197"/>
      <c r="D76" s="197"/>
      <c r="E76" s="197"/>
      <c r="F76" s="197"/>
      <c r="G76" s="197"/>
      <c r="H76" s="197"/>
    </row>
    <row r="77" spans="3:8" ht="13.5">
      <c r="C77" s="197"/>
      <c r="D77" s="197"/>
      <c r="E77" s="197"/>
      <c r="F77" s="197"/>
      <c r="G77" s="197"/>
      <c r="H77" s="197"/>
    </row>
    <row r="78" spans="3:8" ht="13.5">
      <c r="C78" s="197"/>
      <c r="D78" s="197"/>
      <c r="E78" s="197"/>
      <c r="F78" s="197"/>
      <c r="G78" s="197"/>
      <c r="H78" s="197"/>
    </row>
    <row r="79" spans="3:8" ht="13.5">
      <c r="C79" s="197"/>
      <c r="D79" s="197"/>
      <c r="E79" s="197"/>
      <c r="F79" s="197"/>
      <c r="G79" s="197"/>
      <c r="H79" s="197"/>
    </row>
    <row r="80" spans="3:8" ht="13.5">
      <c r="C80" s="197"/>
      <c r="D80" s="197"/>
      <c r="E80" s="197"/>
      <c r="F80" s="197"/>
      <c r="G80" s="197"/>
      <c r="H80" s="197"/>
    </row>
    <row r="81" spans="3:8" ht="13.5">
      <c r="C81" s="197"/>
      <c r="D81" s="197"/>
      <c r="E81" s="197"/>
      <c r="F81" s="197"/>
      <c r="G81" s="197"/>
      <c r="H81" s="197"/>
    </row>
    <row r="82" spans="3:8" ht="13.5">
      <c r="C82" s="197"/>
      <c r="D82" s="197"/>
      <c r="E82" s="197"/>
      <c r="F82" s="197"/>
      <c r="G82" s="197"/>
      <c r="H82" s="197"/>
    </row>
    <row r="83" spans="3:8" ht="13.5">
      <c r="C83" s="197"/>
      <c r="D83" s="197"/>
      <c r="E83" s="197"/>
      <c r="F83" s="197"/>
      <c r="G83" s="197"/>
      <c r="H83" s="197"/>
    </row>
    <row r="84" spans="3:8" ht="13.5">
      <c r="C84" s="197"/>
      <c r="D84" s="197"/>
      <c r="E84" s="197"/>
      <c r="F84" s="197"/>
      <c r="G84" s="197"/>
      <c r="H84" s="197"/>
    </row>
    <row r="85" spans="3:8" ht="13.5">
      <c r="C85" s="197"/>
      <c r="D85" s="197"/>
      <c r="E85" s="197"/>
      <c r="F85" s="197"/>
      <c r="G85" s="197"/>
      <c r="H85" s="197"/>
    </row>
    <row r="86" spans="3:8" ht="13.5">
      <c r="C86" s="197"/>
      <c r="D86" s="197"/>
      <c r="E86" s="197"/>
      <c r="F86" s="197"/>
      <c r="G86" s="197"/>
      <c r="H86" s="197"/>
    </row>
    <row r="87" spans="3:8" ht="13.5">
      <c r="C87" s="197"/>
      <c r="D87" s="197"/>
      <c r="E87" s="197"/>
      <c r="F87" s="197"/>
      <c r="G87" s="197"/>
      <c r="H87" s="197"/>
    </row>
    <row r="88" spans="3:8" ht="13.5">
      <c r="C88" s="197"/>
      <c r="D88" s="197"/>
      <c r="E88" s="197"/>
      <c r="F88" s="197"/>
      <c r="G88" s="197"/>
      <c r="H88" s="197"/>
    </row>
    <row r="89" spans="3:8" ht="13.5">
      <c r="C89" s="197"/>
      <c r="D89" s="197"/>
      <c r="E89" s="197"/>
      <c r="F89" s="197"/>
      <c r="G89" s="197"/>
      <c r="H89" s="197"/>
    </row>
    <row r="90" spans="3:8" ht="13.5">
      <c r="C90" s="197"/>
      <c r="D90" s="197"/>
      <c r="E90" s="197"/>
      <c r="F90" s="197"/>
      <c r="G90" s="197"/>
      <c r="H90" s="197"/>
    </row>
    <row r="91" spans="3:8" ht="13.5">
      <c r="C91" s="197"/>
      <c r="D91" s="197"/>
      <c r="E91" s="197"/>
      <c r="F91" s="197"/>
      <c r="G91" s="197"/>
      <c r="H91" s="197"/>
    </row>
    <row r="92" spans="3:8" ht="13.5">
      <c r="C92" s="197"/>
      <c r="D92" s="197"/>
      <c r="E92" s="197"/>
      <c r="F92" s="197"/>
      <c r="G92" s="197"/>
      <c r="H92" s="197"/>
    </row>
    <row r="93" spans="3:8" ht="13.5">
      <c r="C93" s="197"/>
      <c r="D93" s="197"/>
      <c r="E93" s="197"/>
      <c r="F93" s="197"/>
      <c r="G93" s="197"/>
      <c r="H93" s="197"/>
    </row>
  </sheetData>
  <sheetProtection/>
  <printOptions/>
  <pageMargins left="0.25" right="0.25" top="0.75" bottom="0.75" header="0.3" footer="0.3"/>
  <pageSetup fitToHeight="1" fitToWidth="1" horizontalDpi="600" verticalDpi="600" orientation="portrait" paperSize="9" scale="30" r:id="rId1"/>
</worksheet>
</file>

<file path=xl/worksheets/sheet7.xml><?xml version="1.0" encoding="utf-8"?>
<worksheet xmlns="http://schemas.openxmlformats.org/spreadsheetml/2006/main" xmlns:r="http://schemas.openxmlformats.org/officeDocument/2006/relationships">
  <sheetPr>
    <tabColor theme="1"/>
    <pageSetUpPr fitToPage="1"/>
  </sheetPr>
  <dimension ref="A1:Y89"/>
  <sheetViews>
    <sheetView zoomScale="85" zoomScaleNormal="85" zoomScalePageLayoutView="0" workbookViewId="0" topLeftCell="A1">
      <selection activeCell="A2" sqref="A2"/>
    </sheetView>
  </sheetViews>
  <sheetFormatPr defaultColWidth="9.140625" defaultRowHeight="12.75"/>
  <cols>
    <col min="1" max="1" width="56.57421875" style="208" customWidth="1"/>
    <col min="2" max="7" width="11.00390625" style="208" hidden="1" customWidth="1"/>
    <col min="8" max="14" width="13.00390625" style="208" hidden="1" customWidth="1"/>
    <col min="15" max="18" width="13.00390625" style="208" customWidth="1"/>
    <col min="19" max="25" width="10.57421875" style="208" bestFit="1" customWidth="1"/>
    <col min="26" max="16384" width="9.140625" style="208" customWidth="1"/>
  </cols>
  <sheetData>
    <row r="1" spans="12:18" ht="14.25">
      <c r="L1" s="209"/>
      <c r="M1" s="209"/>
      <c r="N1" s="209"/>
      <c r="O1" s="209"/>
      <c r="P1" s="209"/>
      <c r="Q1" s="209"/>
      <c r="R1" s="209"/>
    </row>
    <row r="2" spans="1:25" ht="24.75" customHeight="1">
      <c r="A2" s="54" t="s">
        <v>207</v>
      </c>
      <c r="B2" s="65">
        <v>42185</v>
      </c>
      <c r="C2" s="65">
        <v>42277</v>
      </c>
      <c r="D2" s="65">
        <v>42369</v>
      </c>
      <c r="E2" s="65">
        <v>42460</v>
      </c>
      <c r="F2" s="65">
        <v>42551</v>
      </c>
      <c r="G2" s="66">
        <v>42643</v>
      </c>
      <c r="H2" s="66">
        <v>42735</v>
      </c>
      <c r="I2" s="66">
        <v>42825</v>
      </c>
      <c r="J2" s="66">
        <v>42916</v>
      </c>
      <c r="K2" s="66">
        <v>43008</v>
      </c>
      <c r="L2" s="66">
        <v>43100</v>
      </c>
      <c r="M2" s="66">
        <v>43190</v>
      </c>
      <c r="N2" s="66">
        <v>43281</v>
      </c>
      <c r="O2" s="66">
        <v>43373</v>
      </c>
      <c r="P2" s="66">
        <v>43465</v>
      </c>
      <c r="Q2" s="66">
        <v>43555</v>
      </c>
      <c r="R2" s="221">
        <v>43646</v>
      </c>
      <c r="S2" s="221">
        <v>43738</v>
      </c>
      <c r="T2" s="221">
        <v>43830</v>
      </c>
      <c r="U2" s="221">
        <v>43921</v>
      </c>
      <c r="V2" s="221">
        <v>44012</v>
      </c>
      <c r="W2" s="221">
        <v>44104</v>
      </c>
      <c r="X2" s="221">
        <v>44196</v>
      </c>
      <c r="Y2" s="221">
        <v>44286</v>
      </c>
    </row>
    <row r="3" spans="1:25" ht="14.25">
      <c r="A3" s="180" t="s">
        <v>221</v>
      </c>
      <c r="B3" s="57"/>
      <c r="C3" s="57"/>
      <c r="D3" s="57"/>
      <c r="E3" s="57"/>
      <c r="F3" s="57"/>
      <c r="G3" s="57"/>
      <c r="H3" s="57"/>
      <c r="I3" s="57"/>
      <c r="J3" s="57"/>
      <c r="K3" s="57"/>
      <c r="L3" s="57"/>
      <c r="M3" s="57"/>
      <c r="N3" s="57"/>
      <c r="O3" s="57"/>
      <c r="P3" s="57"/>
      <c r="Q3" s="57"/>
      <c r="R3" s="57"/>
      <c r="S3" s="57"/>
      <c r="T3" s="57"/>
      <c r="U3" s="57"/>
      <c r="V3" s="57"/>
      <c r="W3" s="57"/>
      <c r="X3" s="57"/>
      <c r="Y3" s="57"/>
    </row>
    <row r="4" spans="1:25" ht="14.25">
      <c r="A4" s="269" t="s">
        <v>277</v>
      </c>
      <c r="B4" s="270">
        <v>931.3</v>
      </c>
      <c r="C4" s="270">
        <v>810</v>
      </c>
      <c r="D4" s="270">
        <v>787.0999999999999</v>
      </c>
      <c r="E4" s="270">
        <v>783.4</v>
      </c>
      <c r="F4" s="270">
        <v>785.149</v>
      </c>
      <c r="G4" s="270">
        <v>785.808</v>
      </c>
      <c r="H4" s="270">
        <v>781.3</v>
      </c>
      <c r="I4" s="270">
        <v>783</v>
      </c>
      <c r="J4" s="270">
        <v>790</v>
      </c>
      <c r="K4" s="270">
        <v>740</v>
      </c>
      <c r="L4" s="270">
        <v>708</v>
      </c>
      <c r="M4" s="270">
        <v>698</v>
      </c>
      <c r="N4" s="270">
        <v>686</v>
      </c>
      <c r="O4" s="270">
        <v>692</v>
      </c>
      <c r="P4" s="270">
        <v>679</v>
      </c>
      <c r="Q4" s="270">
        <v>634</v>
      </c>
      <c r="R4" s="270">
        <v>671</v>
      </c>
      <c r="S4" s="270">
        <v>657</v>
      </c>
      <c r="T4" s="270">
        <v>551.9</v>
      </c>
      <c r="U4" s="270">
        <v>564.2</v>
      </c>
      <c r="V4" s="270">
        <v>541.6</v>
      </c>
      <c r="W4" s="270">
        <v>549.6</v>
      </c>
      <c r="X4" s="333">
        <v>231.3</v>
      </c>
      <c r="Y4" s="333">
        <v>232.3</v>
      </c>
    </row>
    <row r="5" spans="1:25" ht="14.25">
      <c r="A5" s="269" t="s">
        <v>79</v>
      </c>
      <c r="B5" s="270">
        <v>696.2</v>
      </c>
      <c r="C5" s="270">
        <v>740.7</v>
      </c>
      <c r="D5" s="270">
        <v>685.5</v>
      </c>
      <c r="E5" s="270">
        <v>709.8</v>
      </c>
      <c r="F5" s="270">
        <v>646.6</v>
      </c>
      <c r="G5" s="270">
        <v>684</v>
      </c>
      <c r="H5" s="270">
        <v>646</v>
      </c>
      <c r="I5" s="270">
        <v>687</v>
      </c>
      <c r="J5" s="270">
        <v>659</v>
      </c>
      <c r="K5" s="270">
        <v>691</v>
      </c>
      <c r="L5" s="270">
        <v>672</v>
      </c>
      <c r="M5" s="270">
        <v>688</v>
      </c>
      <c r="N5" s="270">
        <v>699</v>
      </c>
      <c r="O5" s="270">
        <v>725</v>
      </c>
      <c r="P5" s="270">
        <v>695</v>
      </c>
      <c r="Q5" s="270">
        <v>717</v>
      </c>
      <c r="R5" s="270">
        <v>738</v>
      </c>
      <c r="S5" s="270">
        <v>931</v>
      </c>
      <c r="T5" s="270">
        <v>893.3</v>
      </c>
      <c r="U5" s="270">
        <v>917.7</v>
      </c>
      <c r="V5" s="270">
        <v>1015.7</v>
      </c>
      <c r="W5" s="270">
        <v>1062.4</v>
      </c>
      <c r="X5" s="333">
        <v>1038.8</v>
      </c>
      <c r="Y5" s="333">
        <v>1031.6</v>
      </c>
    </row>
    <row r="6" spans="1:25" ht="14.25">
      <c r="A6" s="269" t="s">
        <v>80</v>
      </c>
      <c r="B6" s="270">
        <v>294.3</v>
      </c>
      <c r="C6" s="270">
        <v>302.3</v>
      </c>
      <c r="D6" s="270">
        <v>297.90000000000003</v>
      </c>
      <c r="E6" s="270">
        <v>298.59999999999997</v>
      </c>
      <c r="F6" s="270">
        <v>297.9</v>
      </c>
      <c r="G6" s="270">
        <v>336.09999999999997</v>
      </c>
      <c r="H6" s="270">
        <v>342</v>
      </c>
      <c r="I6" s="270">
        <v>340</v>
      </c>
      <c r="J6" s="270">
        <v>368</v>
      </c>
      <c r="K6" s="270">
        <v>373</v>
      </c>
      <c r="L6" s="270">
        <v>369</v>
      </c>
      <c r="M6" s="270">
        <v>362</v>
      </c>
      <c r="N6" s="270">
        <v>351</v>
      </c>
      <c r="O6" s="270">
        <v>356</v>
      </c>
      <c r="P6" s="270">
        <v>338</v>
      </c>
      <c r="Q6" s="270">
        <v>331</v>
      </c>
      <c r="R6" s="270">
        <v>199</v>
      </c>
      <c r="S6" s="270">
        <v>209</v>
      </c>
      <c r="T6" s="270">
        <v>205.5</v>
      </c>
      <c r="U6" s="270">
        <v>203.6</v>
      </c>
      <c r="V6" s="270">
        <v>211.9</v>
      </c>
      <c r="W6" s="270">
        <v>222.8</v>
      </c>
      <c r="X6" s="333">
        <v>216.1</v>
      </c>
      <c r="Y6" s="333">
        <v>217.1</v>
      </c>
    </row>
    <row r="7" spans="1:25" ht="14.25">
      <c r="A7" s="269" t="s">
        <v>81</v>
      </c>
      <c r="B7" s="270">
        <v>385</v>
      </c>
      <c r="C7" s="270">
        <v>384.6</v>
      </c>
      <c r="D7" s="270">
        <v>383</v>
      </c>
      <c r="E7" s="270">
        <v>376.8</v>
      </c>
      <c r="F7" s="270">
        <v>338.8</v>
      </c>
      <c r="G7" s="270">
        <v>327.1</v>
      </c>
      <c r="H7" s="270">
        <v>298</v>
      </c>
      <c r="I7" s="270">
        <v>272</v>
      </c>
      <c r="J7" s="270">
        <v>255</v>
      </c>
      <c r="K7" s="270">
        <v>244</v>
      </c>
      <c r="L7" s="270">
        <v>232</v>
      </c>
      <c r="M7" s="270">
        <v>224</v>
      </c>
      <c r="N7" s="270">
        <v>207</v>
      </c>
      <c r="O7" s="270">
        <v>209</v>
      </c>
      <c r="P7" s="270">
        <v>208</v>
      </c>
      <c r="Q7" s="270">
        <v>198</v>
      </c>
      <c r="R7" s="270">
        <v>174</v>
      </c>
      <c r="S7" s="270">
        <v>179</v>
      </c>
      <c r="T7" s="270">
        <v>181.1</v>
      </c>
      <c r="U7" s="270">
        <v>178.9</v>
      </c>
      <c r="V7" s="270">
        <v>185</v>
      </c>
      <c r="W7" s="270">
        <v>180.9</v>
      </c>
      <c r="X7" s="333">
        <v>166.7</v>
      </c>
      <c r="Y7" s="333">
        <v>171.5</v>
      </c>
    </row>
    <row r="8" spans="1:25" ht="14.25">
      <c r="A8" s="74" t="s">
        <v>225</v>
      </c>
      <c r="B8" s="75">
        <v>2306.8</v>
      </c>
      <c r="C8" s="75">
        <v>2237.6</v>
      </c>
      <c r="D8" s="75">
        <v>2153.5</v>
      </c>
      <c r="E8" s="75">
        <v>2168.6</v>
      </c>
      <c r="F8" s="75">
        <v>2068.449</v>
      </c>
      <c r="G8" s="75">
        <v>2133.008</v>
      </c>
      <c r="H8" s="75">
        <v>2067.3</v>
      </c>
      <c r="I8" s="75">
        <v>2082</v>
      </c>
      <c r="J8" s="75">
        <v>2072</v>
      </c>
      <c r="K8" s="75">
        <v>2048</v>
      </c>
      <c r="L8" s="75">
        <v>1981</v>
      </c>
      <c r="M8" s="75">
        <v>1972</v>
      </c>
      <c r="N8" s="75">
        <v>1943</v>
      </c>
      <c r="O8" s="75">
        <v>1982</v>
      </c>
      <c r="P8" s="75">
        <v>1920</v>
      </c>
      <c r="Q8" s="75">
        <v>1880</v>
      </c>
      <c r="R8" s="75">
        <v>1782</v>
      </c>
      <c r="S8" s="75">
        <v>1976</v>
      </c>
      <c r="T8" s="75">
        <v>1831.8</v>
      </c>
      <c r="U8" s="75">
        <v>1864.3</v>
      </c>
      <c r="V8" s="75">
        <v>1954.2</v>
      </c>
      <c r="W8" s="75">
        <v>2015.7</v>
      </c>
      <c r="X8" s="75">
        <v>1652.8999999999999</v>
      </c>
      <c r="Y8" s="75">
        <v>1652.5</v>
      </c>
    </row>
    <row r="9" spans="1:25" ht="14.25">
      <c r="A9" s="269" t="s">
        <v>250</v>
      </c>
      <c r="B9" s="270">
        <v>73.8</v>
      </c>
      <c r="C9" s="270">
        <v>70.9</v>
      </c>
      <c r="D9" s="270">
        <v>68.6</v>
      </c>
      <c r="E9" s="270">
        <v>61.8</v>
      </c>
      <c r="F9" s="270">
        <v>70.451</v>
      </c>
      <c r="G9" s="270">
        <v>69.892</v>
      </c>
      <c r="H9" s="270">
        <v>76.7</v>
      </c>
      <c r="I9" s="270">
        <v>76</v>
      </c>
      <c r="J9" s="270">
        <v>135</v>
      </c>
      <c r="K9" s="270">
        <v>135</v>
      </c>
      <c r="L9" s="270">
        <v>268</v>
      </c>
      <c r="M9" s="270">
        <v>272</v>
      </c>
      <c r="N9" s="270">
        <v>288</v>
      </c>
      <c r="O9" s="270">
        <v>321</v>
      </c>
      <c r="P9" s="270">
        <v>345</v>
      </c>
      <c r="Q9" s="270">
        <v>356</v>
      </c>
      <c r="R9" s="270">
        <v>369</v>
      </c>
      <c r="S9" s="270">
        <v>357</v>
      </c>
      <c r="T9" s="270">
        <v>351.1</v>
      </c>
      <c r="U9" s="270">
        <v>352.4</v>
      </c>
      <c r="V9" s="270">
        <v>358.8</v>
      </c>
      <c r="W9" s="270">
        <v>376.5</v>
      </c>
      <c r="X9" s="333">
        <v>380.6</v>
      </c>
      <c r="Y9" s="333">
        <v>382.4</v>
      </c>
    </row>
    <row r="10" spans="1:25" ht="14.25">
      <c r="A10" s="178" t="s">
        <v>226</v>
      </c>
      <c r="B10" s="179">
        <v>2380.6000000000004</v>
      </c>
      <c r="C10" s="179">
        <v>2308.5</v>
      </c>
      <c r="D10" s="179">
        <v>2222.1</v>
      </c>
      <c r="E10" s="179">
        <v>2230.4</v>
      </c>
      <c r="F10" s="179">
        <v>2138.9</v>
      </c>
      <c r="G10" s="179">
        <v>2202.8999999999996</v>
      </c>
      <c r="H10" s="179">
        <v>2144</v>
      </c>
      <c r="I10" s="179">
        <v>2158</v>
      </c>
      <c r="J10" s="179">
        <v>2207</v>
      </c>
      <c r="K10" s="179">
        <v>2183</v>
      </c>
      <c r="L10" s="179">
        <v>2249</v>
      </c>
      <c r="M10" s="179">
        <v>2244</v>
      </c>
      <c r="N10" s="179">
        <v>2231</v>
      </c>
      <c r="O10" s="179">
        <v>2303</v>
      </c>
      <c r="P10" s="179">
        <v>2265</v>
      </c>
      <c r="Q10" s="179">
        <v>2236</v>
      </c>
      <c r="R10" s="179">
        <v>2151</v>
      </c>
      <c r="S10" s="179">
        <v>2333</v>
      </c>
      <c r="T10" s="179">
        <v>2183</v>
      </c>
      <c r="U10" s="179">
        <v>2216.7</v>
      </c>
      <c r="V10" s="179">
        <v>2313</v>
      </c>
      <c r="W10" s="179">
        <v>2392.3</v>
      </c>
      <c r="X10" s="179">
        <v>2033.5</v>
      </c>
      <c r="Y10" s="179">
        <v>2034.9</v>
      </c>
    </row>
    <row r="11" spans="1:25" ht="14.25">
      <c r="A11" s="56"/>
      <c r="B11" s="57"/>
      <c r="C11" s="57"/>
      <c r="D11" s="57"/>
      <c r="E11" s="57"/>
      <c r="F11" s="57"/>
      <c r="G11" s="57"/>
      <c r="H11" s="57"/>
      <c r="I11" s="57"/>
      <c r="J11" s="57"/>
      <c r="K11" s="57"/>
      <c r="L11" s="57"/>
      <c r="M11" s="57"/>
      <c r="N11" s="57"/>
      <c r="O11" s="57"/>
      <c r="P11" s="57"/>
      <c r="Q11" s="57"/>
      <c r="R11" s="57"/>
      <c r="S11" s="57"/>
      <c r="T11" s="57"/>
      <c r="U11" s="57"/>
      <c r="V11" s="57"/>
      <c r="W11" s="57"/>
      <c r="X11" s="334"/>
      <c r="Y11" s="334"/>
    </row>
    <row r="12" spans="1:25" ht="14.25">
      <c r="A12" s="301" t="s">
        <v>310</v>
      </c>
      <c r="X12" s="335"/>
      <c r="Y12" s="335"/>
    </row>
    <row r="13" spans="1:25" ht="14.25">
      <c r="A13" s="269" t="s">
        <v>277</v>
      </c>
      <c r="B13" s="270">
        <v>500.7</v>
      </c>
      <c r="C13" s="270">
        <v>384.7</v>
      </c>
      <c r="D13" s="270">
        <v>376.09999999999997</v>
      </c>
      <c r="E13" s="270">
        <v>374.8</v>
      </c>
      <c r="F13" s="270">
        <v>395.9</v>
      </c>
      <c r="G13" s="270">
        <v>396.1</v>
      </c>
      <c r="H13" s="270">
        <v>398</v>
      </c>
      <c r="I13" s="270">
        <v>399</v>
      </c>
      <c r="J13" s="270">
        <v>404</v>
      </c>
      <c r="K13" s="270">
        <v>359</v>
      </c>
      <c r="L13" s="270">
        <v>344</v>
      </c>
      <c r="M13" s="270">
        <v>345</v>
      </c>
      <c r="N13" s="270">
        <v>334</v>
      </c>
      <c r="O13" s="270">
        <v>322</v>
      </c>
      <c r="P13" s="270">
        <v>307</v>
      </c>
      <c r="Q13" s="270">
        <v>292</v>
      </c>
      <c r="R13" s="270">
        <v>277</v>
      </c>
      <c r="S13" s="270">
        <v>263</v>
      </c>
      <c r="T13" s="270">
        <v>229.9</v>
      </c>
      <c r="U13" s="270">
        <v>239.4</v>
      </c>
      <c r="V13" s="270">
        <v>225.1</v>
      </c>
      <c r="W13" s="270">
        <v>209.4</v>
      </c>
      <c r="X13" s="333">
        <v>127.20000000000002</v>
      </c>
      <c r="Y13" s="333">
        <v>127.4</v>
      </c>
    </row>
    <row r="14" spans="1:25" ht="14.25">
      <c r="A14" s="269" t="s">
        <v>79</v>
      </c>
      <c r="B14" s="270">
        <v>471.4</v>
      </c>
      <c r="C14" s="270">
        <v>529.7</v>
      </c>
      <c r="D14" s="270">
        <v>510</v>
      </c>
      <c r="E14" s="270">
        <v>537.2</v>
      </c>
      <c r="F14" s="270">
        <v>470.9</v>
      </c>
      <c r="G14" s="270">
        <v>504.5</v>
      </c>
      <c r="H14" s="270">
        <v>470</v>
      </c>
      <c r="I14" s="270">
        <v>503</v>
      </c>
      <c r="J14" s="270">
        <v>469</v>
      </c>
      <c r="K14" s="270">
        <v>497</v>
      </c>
      <c r="L14" s="270">
        <v>482</v>
      </c>
      <c r="M14" s="270">
        <v>502.2</v>
      </c>
      <c r="N14" s="270">
        <v>513</v>
      </c>
      <c r="O14" s="270">
        <v>540</v>
      </c>
      <c r="P14" s="270">
        <v>509</v>
      </c>
      <c r="Q14" s="270">
        <v>528</v>
      </c>
      <c r="R14" s="270">
        <v>549</v>
      </c>
      <c r="S14" s="270">
        <v>631</v>
      </c>
      <c r="T14" s="270">
        <v>598</v>
      </c>
      <c r="U14" s="270">
        <v>627</v>
      </c>
      <c r="V14" s="270">
        <v>691.6</v>
      </c>
      <c r="W14" s="270">
        <v>758.9</v>
      </c>
      <c r="X14" s="333">
        <v>743</v>
      </c>
      <c r="Y14" s="333">
        <v>767.8</v>
      </c>
    </row>
    <row r="15" spans="1:25" ht="14.25">
      <c r="A15" s="269" t="s">
        <v>80</v>
      </c>
      <c r="B15" s="270">
        <v>141</v>
      </c>
      <c r="C15" s="270">
        <v>144.7</v>
      </c>
      <c r="D15" s="270">
        <v>145.3</v>
      </c>
      <c r="E15" s="270">
        <v>145.7</v>
      </c>
      <c r="F15" s="270">
        <v>146.6</v>
      </c>
      <c r="G15" s="270">
        <v>150.1</v>
      </c>
      <c r="H15" s="270">
        <v>162</v>
      </c>
      <c r="I15" s="270">
        <v>164</v>
      </c>
      <c r="J15" s="270">
        <v>173</v>
      </c>
      <c r="K15" s="270">
        <v>179</v>
      </c>
      <c r="L15" s="270">
        <v>188</v>
      </c>
      <c r="M15" s="270">
        <v>187</v>
      </c>
      <c r="N15" s="270">
        <v>187</v>
      </c>
      <c r="O15" s="270">
        <v>209</v>
      </c>
      <c r="P15" s="270">
        <v>197</v>
      </c>
      <c r="Q15" s="270">
        <v>190</v>
      </c>
      <c r="R15" s="270">
        <v>88</v>
      </c>
      <c r="S15" s="270">
        <v>92</v>
      </c>
      <c r="T15" s="270">
        <v>95.1</v>
      </c>
      <c r="U15" s="270">
        <v>96.8</v>
      </c>
      <c r="V15" s="270">
        <v>97.2</v>
      </c>
      <c r="W15" s="270">
        <v>103.6</v>
      </c>
      <c r="X15" s="333">
        <v>105.39999999999999</v>
      </c>
      <c r="Y15" s="333">
        <v>106.6</v>
      </c>
    </row>
    <row r="16" spans="1:25" ht="14.25">
      <c r="A16" s="269" t="s">
        <v>81</v>
      </c>
      <c r="B16" s="270">
        <v>115.2</v>
      </c>
      <c r="C16" s="270">
        <v>116.5</v>
      </c>
      <c r="D16" s="270">
        <v>116.2</v>
      </c>
      <c r="E16" s="270">
        <v>117.5</v>
      </c>
      <c r="F16" s="270">
        <v>108.8</v>
      </c>
      <c r="G16" s="270">
        <v>105.7</v>
      </c>
      <c r="H16" s="270">
        <v>101</v>
      </c>
      <c r="I16" s="270">
        <v>95</v>
      </c>
      <c r="J16" s="270">
        <v>86</v>
      </c>
      <c r="K16" s="270">
        <v>85</v>
      </c>
      <c r="L16" s="270">
        <v>75</v>
      </c>
      <c r="M16" s="270">
        <v>74</v>
      </c>
      <c r="N16" s="270">
        <v>67</v>
      </c>
      <c r="O16" s="270">
        <v>83</v>
      </c>
      <c r="P16" s="270">
        <v>81</v>
      </c>
      <c r="Q16" s="270">
        <v>78</v>
      </c>
      <c r="R16" s="270">
        <v>62</v>
      </c>
      <c r="S16" s="270">
        <v>64</v>
      </c>
      <c r="T16" s="270">
        <v>64.5</v>
      </c>
      <c r="U16" s="270">
        <v>65</v>
      </c>
      <c r="V16" s="270">
        <v>66.2</v>
      </c>
      <c r="W16" s="270">
        <v>67.2</v>
      </c>
      <c r="X16" s="333">
        <v>67.89999999999999</v>
      </c>
      <c r="Y16" s="333">
        <v>69.8</v>
      </c>
    </row>
    <row r="17" spans="1:25" ht="14.25">
      <c r="A17" s="74" t="s">
        <v>227</v>
      </c>
      <c r="B17" s="75">
        <v>1228.3</v>
      </c>
      <c r="C17" s="75">
        <v>1175.6000000000001</v>
      </c>
      <c r="D17" s="75">
        <v>1147.6</v>
      </c>
      <c r="E17" s="75">
        <v>1175.2</v>
      </c>
      <c r="F17" s="75">
        <v>1122.2</v>
      </c>
      <c r="G17" s="75">
        <v>1156.4</v>
      </c>
      <c r="H17" s="75">
        <v>1131</v>
      </c>
      <c r="I17" s="75">
        <v>1161</v>
      </c>
      <c r="J17" s="75">
        <v>1132</v>
      </c>
      <c r="K17" s="75">
        <v>1120</v>
      </c>
      <c r="L17" s="75">
        <v>1089</v>
      </c>
      <c r="M17" s="75">
        <v>1108.2</v>
      </c>
      <c r="N17" s="75">
        <v>1101</v>
      </c>
      <c r="O17" s="75">
        <v>1154</v>
      </c>
      <c r="P17" s="75">
        <v>1094</v>
      </c>
      <c r="Q17" s="75">
        <v>1088</v>
      </c>
      <c r="R17" s="75">
        <v>976</v>
      </c>
      <c r="S17" s="75">
        <v>1050</v>
      </c>
      <c r="T17" s="75">
        <v>987.4</v>
      </c>
      <c r="U17" s="75">
        <v>1028.1</v>
      </c>
      <c r="V17" s="75">
        <v>1080</v>
      </c>
      <c r="W17" s="75">
        <v>1139.1</v>
      </c>
      <c r="X17" s="75">
        <v>1043.5</v>
      </c>
      <c r="Y17" s="75">
        <v>1071.6</v>
      </c>
    </row>
    <row r="18" spans="1:25" ht="14.25">
      <c r="A18" s="269" t="s">
        <v>250</v>
      </c>
      <c r="B18" s="270">
        <v>0</v>
      </c>
      <c r="C18" s="270">
        <v>0</v>
      </c>
      <c r="D18" s="270">
        <v>0</v>
      </c>
      <c r="E18" s="270">
        <v>0</v>
      </c>
      <c r="F18" s="270">
        <v>0</v>
      </c>
      <c r="G18" s="270">
        <v>0</v>
      </c>
      <c r="H18" s="270">
        <v>0</v>
      </c>
      <c r="I18" s="270">
        <v>0</v>
      </c>
      <c r="J18" s="270">
        <v>0</v>
      </c>
      <c r="K18" s="270">
        <v>0</v>
      </c>
      <c r="L18" s="270">
        <v>0</v>
      </c>
      <c r="M18" s="270">
        <v>0</v>
      </c>
      <c r="N18" s="270">
        <v>0</v>
      </c>
      <c r="O18" s="270">
        <v>0</v>
      </c>
      <c r="P18" s="270">
        <v>0</v>
      </c>
      <c r="Q18" s="270">
        <v>0</v>
      </c>
      <c r="R18" s="270">
        <v>0</v>
      </c>
      <c r="S18" s="270">
        <v>0</v>
      </c>
      <c r="T18" s="270">
        <v>0.1</v>
      </c>
      <c r="U18" s="270">
        <v>0.1</v>
      </c>
      <c r="V18" s="270">
        <v>0.2</v>
      </c>
      <c r="W18" s="270">
        <v>0.3</v>
      </c>
      <c r="X18" s="333">
        <v>0.3</v>
      </c>
      <c r="Y18" s="333">
        <v>0.4</v>
      </c>
    </row>
    <row r="19" spans="1:25" ht="14.25">
      <c r="A19" s="178" t="s">
        <v>209</v>
      </c>
      <c r="B19" s="179">
        <v>1228.3</v>
      </c>
      <c r="C19" s="179">
        <v>1175.6000000000001</v>
      </c>
      <c r="D19" s="179">
        <v>1147.6</v>
      </c>
      <c r="E19" s="179">
        <v>1175.2</v>
      </c>
      <c r="F19" s="179">
        <v>1122.2</v>
      </c>
      <c r="G19" s="179">
        <v>1156.4</v>
      </c>
      <c r="H19" s="179">
        <v>1131</v>
      </c>
      <c r="I19" s="179">
        <v>1161</v>
      </c>
      <c r="J19" s="179">
        <v>1132</v>
      </c>
      <c r="K19" s="179">
        <v>1120</v>
      </c>
      <c r="L19" s="179">
        <v>1089</v>
      </c>
      <c r="M19" s="179">
        <v>1108.2</v>
      </c>
      <c r="N19" s="179">
        <v>1101</v>
      </c>
      <c r="O19" s="179">
        <v>1154</v>
      </c>
      <c r="P19" s="179">
        <v>1094</v>
      </c>
      <c r="Q19" s="179">
        <v>1088</v>
      </c>
      <c r="R19" s="179">
        <v>976</v>
      </c>
      <c r="S19" s="179">
        <v>1050</v>
      </c>
      <c r="T19" s="179">
        <v>987.5</v>
      </c>
      <c r="U19" s="179">
        <v>1028.2</v>
      </c>
      <c r="V19" s="179">
        <v>1080.2</v>
      </c>
      <c r="W19" s="179">
        <v>1139.4</v>
      </c>
      <c r="X19" s="179">
        <v>1043.8</v>
      </c>
      <c r="Y19" s="179">
        <v>1072</v>
      </c>
    </row>
    <row r="20" spans="1:25" ht="14.25">
      <c r="A20" s="58"/>
      <c r="B20" s="59"/>
      <c r="C20" s="59"/>
      <c r="D20" s="59"/>
      <c r="E20" s="59"/>
      <c r="F20" s="59"/>
      <c r="G20" s="59"/>
      <c r="H20" s="59"/>
      <c r="I20" s="59"/>
      <c r="J20" s="59"/>
      <c r="K20" s="59"/>
      <c r="L20" s="59"/>
      <c r="M20" s="59"/>
      <c r="N20" s="59"/>
      <c r="O20" s="59"/>
      <c r="P20" s="59"/>
      <c r="Q20" s="59"/>
      <c r="R20" s="59"/>
      <c r="S20" s="59"/>
      <c r="T20" s="59"/>
      <c r="U20" s="59"/>
      <c r="V20" s="59"/>
      <c r="W20" s="59"/>
      <c r="X20" s="336"/>
      <c r="Y20" s="336"/>
    </row>
    <row r="21" spans="1:25" ht="14.25">
      <c r="A21" s="180" t="s">
        <v>222</v>
      </c>
      <c r="X21" s="335"/>
      <c r="Y21" s="335"/>
    </row>
    <row r="22" spans="1:25" ht="14.25">
      <c r="A22" s="269" t="s">
        <v>277</v>
      </c>
      <c r="B22" s="270">
        <v>430.59999999999997</v>
      </c>
      <c r="C22" s="270">
        <v>425.29999999999995</v>
      </c>
      <c r="D22" s="270">
        <v>411</v>
      </c>
      <c r="E22" s="270">
        <v>408.59999999999997</v>
      </c>
      <c r="F22" s="270">
        <v>389.34900000000005</v>
      </c>
      <c r="G22" s="270">
        <v>389.70799999999997</v>
      </c>
      <c r="H22" s="270">
        <v>383.3</v>
      </c>
      <c r="I22" s="270">
        <v>384</v>
      </c>
      <c r="J22" s="270">
        <v>386</v>
      </c>
      <c r="K22" s="270">
        <v>381</v>
      </c>
      <c r="L22" s="270">
        <v>364</v>
      </c>
      <c r="M22" s="270">
        <v>354</v>
      </c>
      <c r="N22" s="270">
        <v>352</v>
      </c>
      <c r="O22" s="270">
        <v>370</v>
      </c>
      <c r="P22" s="270">
        <v>372</v>
      </c>
      <c r="Q22" s="270">
        <v>342</v>
      </c>
      <c r="R22" s="270">
        <v>394</v>
      </c>
      <c r="S22" s="270">
        <v>394</v>
      </c>
      <c r="T22" s="270">
        <v>322.1</v>
      </c>
      <c r="U22" s="270">
        <v>324.9</v>
      </c>
      <c r="V22" s="270">
        <v>316.4</v>
      </c>
      <c r="W22" s="270">
        <v>340.2</v>
      </c>
      <c r="X22" s="333">
        <v>104.1</v>
      </c>
      <c r="Y22" s="333">
        <v>104.9</v>
      </c>
    </row>
    <row r="23" spans="1:25" ht="14.25">
      <c r="A23" s="269" t="s">
        <v>79</v>
      </c>
      <c r="B23" s="270">
        <v>224.80000000000007</v>
      </c>
      <c r="C23" s="270">
        <v>211</v>
      </c>
      <c r="D23" s="270">
        <v>175.5</v>
      </c>
      <c r="E23" s="270">
        <v>172.5999999999999</v>
      </c>
      <c r="F23" s="270">
        <v>175.70000000000005</v>
      </c>
      <c r="G23" s="270">
        <v>179.5</v>
      </c>
      <c r="H23" s="270">
        <v>176</v>
      </c>
      <c r="I23" s="270">
        <v>184</v>
      </c>
      <c r="J23" s="270">
        <v>190</v>
      </c>
      <c r="K23" s="270">
        <v>194</v>
      </c>
      <c r="L23" s="270">
        <v>190</v>
      </c>
      <c r="M23" s="270">
        <v>185.8</v>
      </c>
      <c r="N23" s="270">
        <v>186</v>
      </c>
      <c r="O23" s="270">
        <v>185</v>
      </c>
      <c r="P23" s="270">
        <v>186</v>
      </c>
      <c r="Q23" s="270">
        <v>189</v>
      </c>
      <c r="R23" s="270">
        <v>189</v>
      </c>
      <c r="S23" s="270">
        <v>300</v>
      </c>
      <c r="T23" s="270">
        <v>295.3</v>
      </c>
      <c r="U23" s="270">
        <v>290.7</v>
      </c>
      <c r="V23" s="270">
        <v>324.2</v>
      </c>
      <c r="W23" s="270">
        <v>303.5</v>
      </c>
      <c r="X23" s="333">
        <v>295.8</v>
      </c>
      <c r="Y23" s="333">
        <v>263.8</v>
      </c>
    </row>
    <row r="24" spans="1:25" ht="14.25">
      <c r="A24" s="269" t="s">
        <v>80</v>
      </c>
      <c r="B24" s="270">
        <v>153.3</v>
      </c>
      <c r="C24" s="270">
        <v>157.60000000000002</v>
      </c>
      <c r="D24" s="270">
        <v>152.6</v>
      </c>
      <c r="E24" s="270">
        <v>152.9</v>
      </c>
      <c r="F24" s="270">
        <v>151.3</v>
      </c>
      <c r="G24" s="270">
        <v>186</v>
      </c>
      <c r="H24" s="270">
        <v>180</v>
      </c>
      <c r="I24" s="270">
        <v>176</v>
      </c>
      <c r="J24" s="270">
        <v>195</v>
      </c>
      <c r="K24" s="270">
        <v>194</v>
      </c>
      <c r="L24" s="270">
        <v>181</v>
      </c>
      <c r="M24" s="270">
        <v>175</v>
      </c>
      <c r="N24" s="270">
        <v>164</v>
      </c>
      <c r="O24" s="270">
        <v>147</v>
      </c>
      <c r="P24" s="270">
        <v>141</v>
      </c>
      <c r="Q24" s="270">
        <v>141</v>
      </c>
      <c r="R24" s="270">
        <v>111</v>
      </c>
      <c r="S24" s="270">
        <v>117</v>
      </c>
      <c r="T24" s="270">
        <v>110.4</v>
      </c>
      <c r="U24" s="270">
        <v>106.8</v>
      </c>
      <c r="V24" s="270">
        <v>114.7</v>
      </c>
      <c r="W24" s="270">
        <v>119.2</v>
      </c>
      <c r="X24" s="333">
        <v>110.7</v>
      </c>
      <c r="Y24" s="333">
        <v>110.5</v>
      </c>
    </row>
    <row r="25" spans="1:25" ht="14.25">
      <c r="A25" s="269" t="s">
        <v>81</v>
      </c>
      <c r="B25" s="270">
        <v>269.8</v>
      </c>
      <c r="C25" s="270">
        <v>268.1</v>
      </c>
      <c r="D25" s="270">
        <v>267.6</v>
      </c>
      <c r="E25" s="270">
        <v>259.3</v>
      </c>
      <c r="F25" s="270">
        <v>230</v>
      </c>
      <c r="G25" s="270">
        <v>221.40000000000003</v>
      </c>
      <c r="H25" s="270">
        <v>197</v>
      </c>
      <c r="I25" s="270">
        <v>177</v>
      </c>
      <c r="J25" s="270">
        <v>169</v>
      </c>
      <c r="K25" s="270">
        <v>159</v>
      </c>
      <c r="L25" s="270">
        <v>157</v>
      </c>
      <c r="M25" s="270">
        <v>150</v>
      </c>
      <c r="N25" s="270">
        <v>140</v>
      </c>
      <c r="O25" s="270">
        <v>126</v>
      </c>
      <c r="P25" s="270">
        <v>127</v>
      </c>
      <c r="Q25" s="270">
        <v>120</v>
      </c>
      <c r="R25" s="270">
        <v>112</v>
      </c>
      <c r="S25" s="270">
        <v>115</v>
      </c>
      <c r="T25" s="270">
        <v>116.6</v>
      </c>
      <c r="U25" s="270">
        <v>113.8</v>
      </c>
      <c r="V25" s="270">
        <v>118.9</v>
      </c>
      <c r="W25" s="270">
        <v>113.8</v>
      </c>
      <c r="X25" s="333">
        <v>98.8</v>
      </c>
      <c r="Y25" s="333">
        <v>101.7</v>
      </c>
    </row>
    <row r="26" spans="1:25" ht="14.25">
      <c r="A26" s="74" t="s">
        <v>229</v>
      </c>
      <c r="B26" s="75">
        <v>1078.5</v>
      </c>
      <c r="C26" s="75">
        <v>1062</v>
      </c>
      <c r="D26" s="75">
        <v>1006.7</v>
      </c>
      <c r="E26" s="75">
        <v>993.3999999999999</v>
      </c>
      <c r="F26" s="75">
        <v>946.3490000000002</v>
      </c>
      <c r="G26" s="75">
        <v>976.608</v>
      </c>
      <c r="H26" s="75">
        <v>937</v>
      </c>
      <c r="I26" s="75">
        <v>921</v>
      </c>
      <c r="J26" s="75">
        <v>940</v>
      </c>
      <c r="K26" s="75">
        <v>928</v>
      </c>
      <c r="L26" s="75">
        <v>892</v>
      </c>
      <c r="M26" s="75">
        <v>864.8</v>
      </c>
      <c r="N26" s="75">
        <v>842</v>
      </c>
      <c r="O26" s="75">
        <v>828</v>
      </c>
      <c r="P26" s="75">
        <v>826</v>
      </c>
      <c r="Q26" s="75">
        <v>792</v>
      </c>
      <c r="R26" s="75">
        <v>806</v>
      </c>
      <c r="S26" s="75">
        <v>926</v>
      </c>
      <c r="T26" s="75">
        <v>844.4</v>
      </c>
      <c r="U26" s="75">
        <v>836.2</v>
      </c>
      <c r="V26" s="75">
        <v>874.2</v>
      </c>
      <c r="W26" s="75">
        <v>876.7</v>
      </c>
      <c r="X26" s="75">
        <v>609.4</v>
      </c>
      <c r="Y26" s="75">
        <v>580.9</v>
      </c>
    </row>
    <row r="27" spans="1:25" ht="14.25">
      <c r="A27" s="269" t="s">
        <v>250</v>
      </c>
      <c r="B27" s="270">
        <v>73.8</v>
      </c>
      <c r="C27" s="270">
        <v>70.9</v>
      </c>
      <c r="D27" s="270">
        <v>68.6</v>
      </c>
      <c r="E27" s="270">
        <v>61.8</v>
      </c>
      <c r="F27" s="270">
        <v>70.451</v>
      </c>
      <c r="G27" s="270">
        <v>69.892</v>
      </c>
      <c r="H27" s="270">
        <v>76.7</v>
      </c>
      <c r="I27" s="270">
        <v>76</v>
      </c>
      <c r="J27" s="270">
        <v>135</v>
      </c>
      <c r="K27" s="270">
        <v>135</v>
      </c>
      <c r="L27" s="270">
        <v>268</v>
      </c>
      <c r="M27" s="270">
        <v>272</v>
      </c>
      <c r="N27" s="270">
        <v>288</v>
      </c>
      <c r="O27" s="270">
        <v>321</v>
      </c>
      <c r="P27" s="270">
        <v>345</v>
      </c>
      <c r="Q27" s="270">
        <v>356</v>
      </c>
      <c r="R27" s="270">
        <v>369</v>
      </c>
      <c r="S27" s="270">
        <v>357</v>
      </c>
      <c r="T27" s="270">
        <v>351.1</v>
      </c>
      <c r="U27" s="270">
        <v>352.3</v>
      </c>
      <c r="V27" s="270">
        <v>358.6</v>
      </c>
      <c r="W27" s="270">
        <v>376.2</v>
      </c>
      <c r="X27" s="333">
        <v>380.3</v>
      </c>
      <c r="Y27" s="333">
        <v>382</v>
      </c>
    </row>
    <row r="28" spans="1:25" ht="14.25">
      <c r="A28" s="178" t="s">
        <v>228</v>
      </c>
      <c r="B28" s="179">
        <v>1152.3</v>
      </c>
      <c r="C28" s="179">
        <v>1132.9</v>
      </c>
      <c r="D28" s="179">
        <v>1075.3</v>
      </c>
      <c r="E28" s="179">
        <v>1055.1999999999998</v>
      </c>
      <c r="F28" s="179">
        <v>1016.8000000000002</v>
      </c>
      <c r="G28" s="179">
        <v>1046.5</v>
      </c>
      <c r="H28" s="179">
        <v>1013.7</v>
      </c>
      <c r="I28" s="179">
        <v>997</v>
      </c>
      <c r="J28" s="179">
        <v>1075</v>
      </c>
      <c r="K28" s="179">
        <v>1063</v>
      </c>
      <c r="L28" s="179">
        <v>1160</v>
      </c>
      <c r="M28" s="179">
        <v>1136.8</v>
      </c>
      <c r="N28" s="179">
        <v>1130</v>
      </c>
      <c r="O28" s="179">
        <v>1149</v>
      </c>
      <c r="P28" s="179">
        <v>1171</v>
      </c>
      <c r="Q28" s="179">
        <v>1148</v>
      </c>
      <c r="R28" s="179">
        <v>1175</v>
      </c>
      <c r="S28" s="179">
        <v>1283</v>
      </c>
      <c r="T28" s="179">
        <v>1195.5</v>
      </c>
      <c r="U28" s="179">
        <v>1188.5</v>
      </c>
      <c r="V28" s="179">
        <v>1232.8000000000002</v>
      </c>
      <c r="W28" s="179">
        <v>1252.9</v>
      </c>
      <c r="X28" s="179">
        <v>989.7</v>
      </c>
      <c r="Y28" s="179">
        <v>962.9</v>
      </c>
    </row>
    <row r="29" spans="1:25" s="209" customFormat="1" ht="14.25">
      <c r="A29" s="181"/>
      <c r="B29" s="182"/>
      <c r="C29" s="182"/>
      <c r="D29" s="182"/>
      <c r="E29" s="182"/>
      <c r="F29" s="182"/>
      <c r="G29" s="182"/>
      <c r="H29" s="182"/>
      <c r="I29" s="182"/>
      <c r="J29" s="182"/>
      <c r="K29" s="182"/>
      <c r="L29" s="182"/>
      <c r="M29" s="182"/>
      <c r="N29" s="182">
        <v>0</v>
      </c>
      <c r="O29" s="182"/>
      <c r="P29" s="182"/>
      <c r="Q29" s="182">
        <v>0</v>
      </c>
      <c r="R29" s="182"/>
      <c r="S29" s="182"/>
      <c r="T29" s="182"/>
      <c r="U29" s="182"/>
      <c r="V29" s="182"/>
      <c r="W29" s="182">
        <v>0</v>
      </c>
      <c r="X29" s="337"/>
      <c r="Y29" s="337"/>
    </row>
    <row r="30" spans="7:25" ht="14.25">
      <c r="G30" s="210"/>
      <c r="H30" s="210"/>
      <c r="I30" s="210"/>
      <c r="J30" s="210"/>
      <c r="K30" s="210"/>
      <c r="L30" s="211"/>
      <c r="M30" s="211"/>
      <c r="N30" s="211"/>
      <c r="O30" s="211"/>
      <c r="P30" s="211"/>
      <c r="Q30" s="211"/>
      <c r="R30" s="211"/>
      <c r="S30" s="211"/>
      <c r="T30" s="211"/>
      <c r="U30" s="211"/>
      <c r="V30" s="211"/>
      <c r="W30" s="211"/>
      <c r="X30" s="335"/>
      <c r="Y30" s="335"/>
    </row>
    <row r="31" spans="1:25" ht="24.75" customHeight="1">
      <c r="A31" s="67" t="s">
        <v>237</v>
      </c>
      <c r="B31" s="68">
        <v>42185</v>
      </c>
      <c r="C31" s="68">
        <v>42277</v>
      </c>
      <c r="D31" s="68">
        <v>42369</v>
      </c>
      <c r="E31" s="68">
        <v>42460</v>
      </c>
      <c r="F31" s="68">
        <v>42551</v>
      </c>
      <c r="G31" s="69">
        <v>42643</v>
      </c>
      <c r="H31" s="69">
        <v>42735</v>
      </c>
      <c r="I31" s="69">
        <v>42825</v>
      </c>
      <c r="J31" s="69">
        <v>42916</v>
      </c>
      <c r="K31" s="69">
        <v>43008</v>
      </c>
      <c r="L31" s="69">
        <v>43100</v>
      </c>
      <c r="M31" s="69">
        <v>43190</v>
      </c>
      <c r="N31" s="69">
        <v>43281</v>
      </c>
      <c r="O31" s="69">
        <v>43373</v>
      </c>
      <c r="P31" s="69">
        <v>43465</v>
      </c>
      <c r="Q31" s="69">
        <v>43555</v>
      </c>
      <c r="R31" s="69">
        <v>43646</v>
      </c>
      <c r="S31" s="69">
        <v>43738</v>
      </c>
      <c r="T31" s="69">
        <v>43830</v>
      </c>
      <c r="U31" s="69">
        <v>43921</v>
      </c>
      <c r="V31" s="69">
        <v>44012</v>
      </c>
      <c r="W31" s="69">
        <v>44104</v>
      </c>
      <c r="X31" s="338">
        <v>44196</v>
      </c>
      <c r="Y31" s="338">
        <v>44286</v>
      </c>
    </row>
    <row r="32" spans="1:25" ht="14.25">
      <c r="A32" s="180" t="s">
        <v>223</v>
      </c>
      <c r="X32" s="335"/>
      <c r="Y32" s="335"/>
    </row>
    <row r="33" spans="1:25" ht="14.25">
      <c r="A33" s="269" t="s">
        <v>277</v>
      </c>
      <c r="B33" s="270">
        <v>3.6000000000000085</v>
      </c>
      <c r="C33" s="270">
        <v>4.799999999999988</v>
      </c>
      <c r="D33" s="270">
        <v>5.000000000000005</v>
      </c>
      <c r="E33" s="270">
        <v>2.299999999999997</v>
      </c>
      <c r="F33" s="270">
        <v>2.5490000000000066</v>
      </c>
      <c r="G33" s="270">
        <v>9.908000000000001</v>
      </c>
      <c r="H33" s="270">
        <v>11.299999999999997</v>
      </c>
      <c r="I33" s="270">
        <v>13</v>
      </c>
      <c r="J33" s="270">
        <v>0.3</v>
      </c>
      <c r="K33" s="270">
        <v>0</v>
      </c>
      <c r="L33" s="270">
        <v>0</v>
      </c>
      <c r="M33" s="270">
        <v>1</v>
      </c>
      <c r="N33" s="270">
        <v>0</v>
      </c>
      <c r="O33" s="270">
        <v>0</v>
      </c>
      <c r="P33" s="270">
        <v>0</v>
      </c>
      <c r="Q33" s="270">
        <v>0</v>
      </c>
      <c r="R33" s="270">
        <v>0</v>
      </c>
      <c r="S33" s="270">
        <v>0</v>
      </c>
      <c r="T33" s="270">
        <v>0.4</v>
      </c>
      <c r="U33" s="270">
        <v>0.4</v>
      </c>
      <c r="V33" s="270">
        <v>2.7</v>
      </c>
      <c r="W33" s="270">
        <v>2.7</v>
      </c>
      <c r="X33" s="333">
        <v>2.7</v>
      </c>
      <c r="Y33" s="333">
        <v>2.7</v>
      </c>
    </row>
    <row r="34" spans="1:25" ht="14.25">
      <c r="A34" s="269" t="s">
        <v>79</v>
      </c>
      <c r="B34" s="270">
        <v>200.3</v>
      </c>
      <c r="C34" s="270">
        <v>242.7</v>
      </c>
      <c r="D34" s="270">
        <v>203.4</v>
      </c>
      <c r="E34" s="270">
        <v>243.7</v>
      </c>
      <c r="F34" s="270">
        <v>194.8</v>
      </c>
      <c r="G34" s="270">
        <v>231.8</v>
      </c>
      <c r="H34" s="270">
        <v>196</v>
      </c>
      <c r="I34" s="270">
        <v>230</v>
      </c>
      <c r="J34" s="270">
        <v>200</v>
      </c>
      <c r="K34" s="270">
        <v>220</v>
      </c>
      <c r="L34" s="270">
        <v>198</v>
      </c>
      <c r="M34" s="270">
        <v>218</v>
      </c>
      <c r="N34" s="270">
        <v>223</v>
      </c>
      <c r="O34" s="270">
        <v>244</v>
      </c>
      <c r="P34" s="270">
        <v>206</v>
      </c>
      <c r="Q34" s="270">
        <v>226</v>
      </c>
      <c r="R34" s="270">
        <v>241</v>
      </c>
      <c r="S34" s="270">
        <v>262</v>
      </c>
      <c r="T34" s="270">
        <v>225.6</v>
      </c>
      <c r="U34" s="270">
        <v>246.6</v>
      </c>
      <c r="V34" s="270">
        <v>267.9</v>
      </c>
      <c r="W34" s="270">
        <v>314.9</v>
      </c>
      <c r="X34" s="333">
        <v>295.4</v>
      </c>
      <c r="Y34" s="333">
        <v>344.4</v>
      </c>
    </row>
    <row r="35" spans="1:25" ht="14.25">
      <c r="A35" s="269" t="s">
        <v>80</v>
      </c>
      <c r="B35" s="270">
        <v>227</v>
      </c>
      <c r="C35" s="270">
        <v>228.2</v>
      </c>
      <c r="D35" s="270">
        <v>227.70000000000002</v>
      </c>
      <c r="E35" s="270">
        <v>227.6</v>
      </c>
      <c r="F35" s="270">
        <v>227.4</v>
      </c>
      <c r="G35" s="270">
        <v>229.5</v>
      </c>
      <c r="H35" s="270">
        <v>232</v>
      </c>
      <c r="I35" s="270">
        <v>236</v>
      </c>
      <c r="J35" s="270">
        <v>249</v>
      </c>
      <c r="K35" s="270">
        <v>250</v>
      </c>
      <c r="L35" s="270">
        <v>250</v>
      </c>
      <c r="M35" s="270">
        <v>247</v>
      </c>
      <c r="N35" s="270">
        <v>245</v>
      </c>
      <c r="O35" s="270">
        <v>242</v>
      </c>
      <c r="P35" s="270">
        <v>230</v>
      </c>
      <c r="Q35" s="270">
        <v>230</v>
      </c>
      <c r="R35" s="270">
        <v>106</v>
      </c>
      <c r="S35" s="270">
        <v>109</v>
      </c>
      <c r="T35" s="270">
        <v>110.8</v>
      </c>
      <c r="U35" s="270">
        <v>115</v>
      </c>
      <c r="V35" s="270">
        <v>117.3</v>
      </c>
      <c r="W35" s="270">
        <v>120</v>
      </c>
      <c r="X35" s="333">
        <v>120.4</v>
      </c>
      <c r="Y35" s="333">
        <v>121.5</v>
      </c>
    </row>
    <row r="36" spans="1:25" ht="14.25">
      <c r="A36" s="269" t="s">
        <v>81</v>
      </c>
      <c r="B36" s="270">
        <v>108.2</v>
      </c>
      <c r="C36" s="270">
        <v>108.4</v>
      </c>
      <c r="D36" s="270">
        <v>123</v>
      </c>
      <c r="E36" s="270">
        <v>125</v>
      </c>
      <c r="F36" s="270">
        <v>127.4</v>
      </c>
      <c r="G36" s="270">
        <v>116.9</v>
      </c>
      <c r="H36" s="270">
        <v>98</v>
      </c>
      <c r="I36" s="270">
        <v>89.4</v>
      </c>
      <c r="J36" s="270">
        <v>79</v>
      </c>
      <c r="K36" s="270">
        <v>78</v>
      </c>
      <c r="L36" s="270">
        <v>64</v>
      </c>
      <c r="M36" s="270">
        <v>68</v>
      </c>
      <c r="N36" s="270">
        <v>64</v>
      </c>
      <c r="O36" s="270">
        <v>60</v>
      </c>
      <c r="P36" s="270">
        <v>62</v>
      </c>
      <c r="Q36" s="270">
        <v>62</v>
      </c>
      <c r="R36" s="270">
        <v>45</v>
      </c>
      <c r="S36" s="270">
        <v>43</v>
      </c>
      <c r="T36" s="270">
        <v>38.8</v>
      </c>
      <c r="U36" s="270">
        <v>37.9</v>
      </c>
      <c r="V36" s="270">
        <v>37.6</v>
      </c>
      <c r="W36" s="270">
        <v>55.2</v>
      </c>
      <c r="X36" s="333">
        <v>54.6</v>
      </c>
      <c r="Y36" s="333">
        <v>53.8</v>
      </c>
    </row>
    <row r="37" spans="1:25" ht="14.25">
      <c r="A37" s="74" t="s">
        <v>233</v>
      </c>
      <c r="B37" s="75">
        <v>539.1</v>
      </c>
      <c r="C37" s="75">
        <v>584.0999999999999</v>
      </c>
      <c r="D37" s="75">
        <v>559.1</v>
      </c>
      <c r="E37" s="75">
        <v>598.6</v>
      </c>
      <c r="F37" s="75">
        <v>552.149</v>
      </c>
      <c r="G37" s="75">
        <v>588.1080000000001</v>
      </c>
      <c r="H37" s="75">
        <v>537.3</v>
      </c>
      <c r="I37" s="75">
        <v>568.4</v>
      </c>
      <c r="J37" s="75">
        <v>528.3</v>
      </c>
      <c r="K37" s="75">
        <v>548</v>
      </c>
      <c r="L37" s="75">
        <v>512</v>
      </c>
      <c r="M37" s="75">
        <v>534</v>
      </c>
      <c r="N37" s="75">
        <v>532</v>
      </c>
      <c r="O37" s="75">
        <v>546</v>
      </c>
      <c r="P37" s="75">
        <v>498</v>
      </c>
      <c r="Q37" s="75">
        <v>518</v>
      </c>
      <c r="R37" s="75">
        <v>392</v>
      </c>
      <c r="S37" s="75">
        <v>414</v>
      </c>
      <c r="T37" s="75">
        <v>375.6</v>
      </c>
      <c r="U37" s="75">
        <v>399.8</v>
      </c>
      <c r="V37" s="75">
        <v>425.6</v>
      </c>
      <c r="W37" s="75">
        <v>492.8</v>
      </c>
      <c r="X37" s="75">
        <v>473.1</v>
      </c>
      <c r="Y37" s="75">
        <v>522.4</v>
      </c>
    </row>
    <row r="38" spans="1:25" ht="14.25">
      <c r="A38" s="269" t="s">
        <v>250</v>
      </c>
      <c r="B38" s="270">
        <v>73.8</v>
      </c>
      <c r="C38" s="270">
        <v>70.9</v>
      </c>
      <c r="D38" s="270">
        <v>68.6</v>
      </c>
      <c r="E38" s="270">
        <v>61.8</v>
      </c>
      <c r="F38" s="270">
        <v>70.451</v>
      </c>
      <c r="G38" s="270">
        <v>69.892</v>
      </c>
      <c r="H38" s="270">
        <v>76.7</v>
      </c>
      <c r="I38" s="270">
        <v>76</v>
      </c>
      <c r="J38" s="270">
        <v>135</v>
      </c>
      <c r="K38" s="270">
        <v>135</v>
      </c>
      <c r="L38" s="270">
        <v>263</v>
      </c>
      <c r="M38" s="270">
        <v>268</v>
      </c>
      <c r="N38" s="270">
        <v>282</v>
      </c>
      <c r="O38" s="270">
        <v>315</v>
      </c>
      <c r="P38" s="270">
        <v>339</v>
      </c>
      <c r="Q38" s="270">
        <v>350</v>
      </c>
      <c r="R38" s="270">
        <v>367</v>
      </c>
      <c r="S38" s="270">
        <v>355</v>
      </c>
      <c r="T38" s="270">
        <v>349.2</v>
      </c>
      <c r="U38" s="270">
        <v>350.6</v>
      </c>
      <c r="V38" s="270">
        <v>357.2</v>
      </c>
      <c r="W38" s="270">
        <v>375.1</v>
      </c>
      <c r="X38" s="333">
        <v>378.7</v>
      </c>
      <c r="Y38" s="333">
        <v>380.4</v>
      </c>
    </row>
    <row r="39" spans="1:25" ht="14.25">
      <c r="A39" s="178" t="s">
        <v>230</v>
      </c>
      <c r="B39" s="179">
        <v>612.9</v>
      </c>
      <c r="C39" s="179">
        <v>654.9999999999999</v>
      </c>
      <c r="D39" s="179">
        <v>627.7</v>
      </c>
      <c r="E39" s="179">
        <v>660.4</v>
      </c>
      <c r="F39" s="179">
        <v>622.6</v>
      </c>
      <c r="G39" s="179">
        <v>658</v>
      </c>
      <c r="H39" s="179">
        <v>614</v>
      </c>
      <c r="I39" s="179">
        <v>644.4</v>
      </c>
      <c r="J39" s="179">
        <v>663.3</v>
      </c>
      <c r="K39" s="179">
        <v>683</v>
      </c>
      <c r="L39" s="179">
        <v>775</v>
      </c>
      <c r="M39" s="179">
        <v>802</v>
      </c>
      <c r="N39" s="179">
        <v>814</v>
      </c>
      <c r="O39" s="179">
        <v>861</v>
      </c>
      <c r="P39" s="179">
        <v>837</v>
      </c>
      <c r="Q39" s="179">
        <v>868</v>
      </c>
      <c r="R39" s="179">
        <v>759</v>
      </c>
      <c r="S39" s="179">
        <v>769</v>
      </c>
      <c r="T39" s="179">
        <v>724.8</v>
      </c>
      <c r="U39" s="179">
        <v>750.5</v>
      </c>
      <c r="V39" s="179">
        <v>782.7</v>
      </c>
      <c r="W39" s="179">
        <v>867.9</v>
      </c>
      <c r="X39" s="179">
        <v>851.8</v>
      </c>
      <c r="Y39" s="179">
        <v>902.8</v>
      </c>
    </row>
    <row r="40" spans="1:25" ht="14.25">
      <c r="A40" s="61"/>
      <c r="B40" s="62"/>
      <c r="C40" s="62"/>
      <c r="D40" s="62"/>
      <c r="E40" s="62"/>
      <c r="F40" s="62"/>
      <c r="G40" s="62"/>
      <c r="H40" s="62"/>
      <c r="I40" s="62"/>
      <c r="J40" s="62"/>
      <c r="K40" s="62"/>
      <c r="L40" s="62"/>
      <c r="M40" s="62"/>
      <c r="N40" s="62"/>
      <c r="O40" s="62"/>
      <c r="P40" s="62"/>
      <c r="Q40" s="62"/>
      <c r="R40" s="62"/>
      <c r="S40" s="62"/>
      <c r="T40" s="62"/>
      <c r="U40" s="62"/>
      <c r="V40" s="62"/>
      <c r="W40" s="62"/>
      <c r="X40" s="339"/>
      <c r="Y40" s="339"/>
    </row>
    <row r="41" spans="1:25" ht="14.25">
      <c r="A41" s="301" t="s">
        <v>310</v>
      </c>
      <c r="X41" s="335"/>
      <c r="Y41" s="335"/>
    </row>
    <row r="42" spans="1:25" ht="14.25">
      <c r="A42" s="269" t="s">
        <v>277</v>
      </c>
      <c r="B42" s="270">
        <v>3.6</v>
      </c>
      <c r="C42" s="270">
        <v>3.3000000000000003</v>
      </c>
      <c r="D42" s="270">
        <v>3.3000000000000003</v>
      </c>
      <c r="E42" s="270">
        <v>0.4</v>
      </c>
      <c r="F42" s="270">
        <v>0.4</v>
      </c>
      <c r="G42" s="270">
        <v>6.4</v>
      </c>
      <c r="H42" s="270">
        <v>8</v>
      </c>
      <c r="I42" s="270">
        <v>9</v>
      </c>
      <c r="J42" s="270">
        <v>0</v>
      </c>
      <c r="K42" s="270">
        <v>0</v>
      </c>
      <c r="L42" s="270">
        <v>0</v>
      </c>
      <c r="M42" s="270">
        <v>0</v>
      </c>
      <c r="N42" s="270">
        <v>0</v>
      </c>
      <c r="O42" s="270">
        <v>0</v>
      </c>
      <c r="P42" s="270">
        <v>0</v>
      </c>
      <c r="Q42" s="270">
        <v>0</v>
      </c>
      <c r="R42" s="270">
        <v>0</v>
      </c>
      <c r="S42" s="270">
        <v>0</v>
      </c>
      <c r="T42" s="270">
        <v>0.4</v>
      </c>
      <c r="U42" s="270">
        <v>0.4</v>
      </c>
      <c r="V42" s="270">
        <v>2.7</v>
      </c>
      <c r="W42" s="270">
        <v>2.7</v>
      </c>
      <c r="X42" s="340">
        <v>2.7</v>
      </c>
      <c r="Y42" s="340">
        <v>2.7</v>
      </c>
    </row>
    <row r="43" spans="1:25" ht="14.25">
      <c r="A43" s="269" t="s">
        <v>79</v>
      </c>
      <c r="B43" s="270">
        <v>177</v>
      </c>
      <c r="C43" s="270">
        <v>218.8</v>
      </c>
      <c r="D43" s="270">
        <v>185.1</v>
      </c>
      <c r="E43" s="270">
        <v>226.3</v>
      </c>
      <c r="F43" s="270">
        <v>179.5</v>
      </c>
      <c r="G43" s="270">
        <v>215.3</v>
      </c>
      <c r="H43" s="270">
        <v>181</v>
      </c>
      <c r="I43" s="270">
        <v>214</v>
      </c>
      <c r="J43" s="270">
        <v>185</v>
      </c>
      <c r="K43" s="270">
        <v>204</v>
      </c>
      <c r="L43" s="270">
        <v>185</v>
      </c>
      <c r="M43" s="270">
        <v>204</v>
      </c>
      <c r="N43" s="270">
        <v>209</v>
      </c>
      <c r="O43" s="270">
        <v>230</v>
      </c>
      <c r="P43" s="270">
        <v>193</v>
      </c>
      <c r="Q43" s="270">
        <v>212</v>
      </c>
      <c r="R43" s="270">
        <v>227</v>
      </c>
      <c r="S43" s="270">
        <v>246</v>
      </c>
      <c r="T43" s="270">
        <v>210.8</v>
      </c>
      <c r="U43" s="270">
        <v>231.9</v>
      </c>
      <c r="V43" s="270">
        <v>253.3</v>
      </c>
      <c r="W43" s="270">
        <v>301.29999999999995</v>
      </c>
      <c r="X43" s="340">
        <v>284.5</v>
      </c>
      <c r="Y43" s="340">
        <v>334.9</v>
      </c>
    </row>
    <row r="44" spans="1:25" ht="14.25">
      <c r="A44" s="269" t="s">
        <v>80</v>
      </c>
      <c r="B44" s="270">
        <v>120.89999999999999</v>
      </c>
      <c r="C44" s="270">
        <v>122.3</v>
      </c>
      <c r="D44" s="270">
        <v>123.9</v>
      </c>
      <c r="E44" s="270">
        <v>124.9</v>
      </c>
      <c r="F44" s="270">
        <v>127</v>
      </c>
      <c r="G44" s="270">
        <v>127.5</v>
      </c>
      <c r="H44" s="270">
        <v>130</v>
      </c>
      <c r="I44" s="270">
        <v>134</v>
      </c>
      <c r="J44" s="270">
        <v>143</v>
      </c>
      <c r="K44" s="270">
        <v>144</v>
      </c>
      <c r="L44" s="270">
        <v>150</v>
      </c>
      <c r="M44" s="270">
        <v>151</v>
      </c>
      <c r="N44" s="270">
        <v>151</v>
      </c>
      <c r="O44" s="270">
        <v>169</v>
      </c>
      <c r="P44" s="270">
        <v>157</v>
      </c>
      <c r="Q44" s="270">
        <v>157</v>
      </c>
      <c r="R44" s="270">
        <v>64</v>
      </c>
      <c r="S44" s="270">
        <v>67</v>
      </c>
      <c r="T44" s="270">
        <v>68.4</v>
      </c>
      <c r="U44" s="270">
        <v>70.7</v>
      </c>
      <c r="V44" s="270">
        <v>71</v>
      </c>
      <c r="W44" s="270">
        <v>70.8</v>
      </c>
      <c r="X44" s="340">
        <v>71.5</v>
      </c>
      <c r="Y44" s="340">
        <v>75</v>
      </c>
    </row>
    <row r="45" spans="1:25" ht="14.25">
      <c r="A45" s="269" t="s">
        <v>81</v>
      </c>
      <c r="B45" s="270">
        <v>52.5</v>
      </c>
      <c r="C45" s="270">
        <v>51.6</v>
      </c>
      <c r="D45" s="270">
        <v>58.9</v>
      </c>
      <c r="E45" s="270">
        <v>60.5</v>
      </c>
      <c r="F45" s="270">
        <v>61.6</v>
      </c>
      <c r="G45" s="270">
        <v>58.6</v>
      </c>
      <c r="H45" s="270">
        <v>50</v>
      </c>
      <c r="I45" s="270">
        <v>49</v>
      </c>
      <c r="J45" s="270">
        <v>43</v>
      </c>
      <c r="K45" s="270">
        <v>43</v>
      </c>
      <c r="L45" s="270">
        <v>33</v>
      </c>
      <c r="M45" s="270">
        <v>35</v>
      </c>
      <c r="N45" s="270">
        <v>31</v>
      </c>
      <c r="O45" s="270">
        <v>34</v>
      </c>
      <c r="P45" s="270">
        <v>34</v>
      </c>
      <c r="Q45" s="270">
        <v>34</v>
      </c>
      <c r="R45" s="270">
        <v>21</v>
      </c>
      <c r="S45" s="270">
        <v>21</v>
      </c>
      <c r="T45" s="270">
        <v>19.8</v>
      </c>
      <c r="U45" s="270">
        <v>20</v>
      </c>
      <c r="V45" s="270">
        <v>20.2</v>
      </c>
      <c r="W45" s="270">
        <v>29.700000000000003</v>
      </c>
      <c r="X45" s="340">
        <v>31.400000000000002</v>
      </c>
      <c r="Y45" s="340">
        <v>31.199999999999996</v>
      </c>
    </row>
    <row r="46" spans="1:25" ht="14.25">
      <c r="A46" s="74" t="s">
        <v>227</v>
      </c>
      <c r="B46" s="75">
        <v>354</v>
      </c>
      <c r="C46" s="75">
        <v>396.00000000000006</v>
      </c>
      <c r="D46" s="75">
        <v>371.2</v>
      </c>
      <c r="E46" s="75">
        <v>412.1</v>
      </c>
      <c r="F46" s="75">
        <v>368.5</v>
      </c>
      <c r="G46" s="75">
        <v>407.80000000000007</v>
      </c>
      <c r="H46" s="75">
        <v>369</v>
      </c>
      <c r="I46" s="75">
        <v>406</v>
      </c>
      <c r="J46" s="75">
        <v>371</v>
      </c>
      <c r="K46" s="75">
        <v>391</v>
      </c>
      <c r="L46" s="75">
        <v>368</v>
      </c>
      <c r="M46" s="75">
        <v>390</v>
      </c>
      <c r="N46" s="75">
        <v>391</v>
      </c>
      <c r="O46" s="75">
        <v>433</v>
      </c>
      <c r="P46" s="75">
        <v>384</v>
      </c>
      <c r="Q46" s="75">
        <v>403</v>
      </c>
      <c r="R46" s="75">
        <v>312</v>
      </c>
      <c r="S46" s="75">
        <v>334</v>
      </c>
      <c r="T46" s="75">
        <v>299.5</v>
      </c>
      <c r="U46" s="75">
        <v>322.9</v>
      </c>
      <c r="V46" s="75">
        <v>347.1</v>
      </c>
      <c r="W46" s="75">
        <v>404.5</v>
      </c>
      <c r="X46" s="341">
        <v>390.1</v>
      </c>
      <c r="Y46" s="341">
        <v>443.8</v>
      </c>
    </row>
    <row r="47" spans="1:25" ht="14.25">
      <c r="A47" s="269" t="s">
        <v>250</v>
      </c>
      <c r="B47" s="270">
        <v>0</v>
      </c>
      <c r="C47" s="270">
        <v>0</v>
      </c>
      <c r="D47" s="270">
        <v>0</v>
      </c>
      <c r="E47" s="270">
        <v>0</v>
      </c>
      <c r="F47" s="270">
        <v>0</v>
      </c>
      <c r="G47" s="270">
        <v>0</v>
      </c>
      <c r="H47" s="270">
        <v>0</v>
      </c>
      <c r="I47" s="270">
        <v>0</v>
      </c>
      <c r="J47" s="270">
        <v>0</v>
      </c>
      <c r="K47" s="270">
        <v>0</v>
      </c>
      <c r="L47" s="270">
        <v>0</v>
      </c>
      <c r="M47" s="270">
        <v>0</v>
      </c>
      <c r="N47" s="270">
        <v>0</v>
      </c>
      <c r="O47" s="270">
        <v>0</v>
      </c>
      <c r="P47" s="270">
        <v>0</v>
      </c>
      <c r="Q47" s="270">
        <v>0</v>
      </c>
      <c r="R47" s="270">
        <v>0</v>
      </c>
      <c r="S47" s="270">
        <v>0</v>
      </c>
      <c r="T47" s="270">
        <v>0.1</v>
      </c>
      <c r="U47" s="270">
        <v>0.1</v>
      </c>
      <c r="V47" s="270">
        <v>0.2</v>
      </c>
      <c r="W47" s="270">
        <v>0.30000000000001137</v>
      </c>
      <c r="X47" s="340">
        <v>0.3</v>
      </c>
      <c r="Y47" s="340">
        <v>0.4</v>
      </c>
    </row>
    <row r="48" spans="1:25" ht="14.25">
      <c r="A48" s="178" t="s">
        <v>209</v>
      </c>
      <c r="B48" s="179">
        <v>354</v>
      </c>
      <c r="C48" s="179">
        <v>396.00000000000006</v>
      </c>
      <c r="D48" s="179">
        <v>371.2</v>
      </c>
      <c r="E48" s="179">
        <v>412.1</v>
      </c>
      <c r="F48" s="179">
        <v>368.5</v>
      </c>
      <c r="G48" s="179">
        <v>407.80000000000007</v>
      </c>
      <c r="H48" s="179">
        <v>369</v>
      </c>
      <c r="I48" s="179">
        <v>406</v>
      </c>
      <c r="J48" s="179">
        <v>371</v>
      </c>
      <c r="K48" s="179">
        <v>391</v>
      </c>
      <c r="L48" s="179">
        <v>368</v>
      </c>
      <c r="M48" s="179">
        <v>390</v>
      </c>
      <c r="N48" s="179">
        <v>391</v>
      </c>
      <c r="O48" s="179">
        <v>433</v>
      </c>
      <c r="P48" s="179">
        <v>384</v>
      </c>
      <c r="Q48" s="179">
        <v>403</v>
      </c>
      <c r="R48" s="179">
        <v>312</v>
      </c>
      <c r="S48" s="179">
        <v>334</v>
      </c>
      <c r="T48" s="179">
        <v>299.6</v>
      </c>
      <c r="U48" s="179">
        <v>323</v>
      </c>
      <c r="V48" s="179">
        <v>347.3</v>
      </c>
      <c r="W48" s="179">
        <v>404.828</v>
      </c>
      <c r="X48" s="342">
        <v>390.4</v>
      </c>
      <c r="Y48" s="342">
        <v>444.2</v>
      </c>
    </row>
    <row r="49" spans="1:25" ht="14.25">
      <c r="A49" s="60"/>
      <c r="B49" s="62"/>
      <c r="C49" s="62"/>
      <c r="D49" s="62"/>
      <c r="E49" s="62"/>
      <c r="F49" s="62"/>
      <c r="G49" s="62"/>
      <c r="H49" s="62"/>
      <c r="I49" s="62"/>
      <c r="J49" s="62"/>
      <c r="K49" s="62"/>
      <c r="L49" s="62"/>
      <c r="M49" s="62"/>
      <c r="N49" s="62"/>
      <c r="O49" s="62"/>
      <c r="P49" s="62"/>
      <c r="Q49" s="62"/>
      <c r="R49" s="62"/>
      <c r="S49" s="62"/>
      <c r="T49" s="62"/>
      <c r="U49" s="62"/>
      <c r="V49" s="62"/>
      <c r="W49" s="62"/>
      <c r="X49" s="343"/>
      <c r="Y49" s="343"/>
    </row>
    <row r="50" spans="1:25" ht="14.25">
      <c r="A50" s="180" t="s">
        <v>224</v>
      </c>
      <c r="X50" s="344"/>
      <c r="Y50" s="344"/>
    </row>
    <row r="51" spans="1:25" ht="14.25">
      <c r="A51" s="269" t="s">
        <v>277</v>
      </c>
      <c r="B51" s="270">
        <v>0</v>
      </c>
      <c r="C51" s="270">
        <v>1.5</v>
      </c>
      <c r="D51" s="270">
        <v>1.7000000000000028</v>
      </c>
      <c r="E51" s="270">
        <v>1.9000000000000057</v>
      </c>
      <c r="F51" s="270">
        <v>2.149000000000001</v>
      </c>
      <c r="G51" s="270">
        <v>4</v>
      </c>
      <c r="H51" s="270">
        <v>3.299999999999997</v>
      </c>
      <c r="I51" s="270">
        <v>4</v>
      </c>
      <c r="J51" s="270">
        <v>0.3</v>
      </c>
      <c r="K51" s="270">
        <v>0</v>
      </c>
      <c r="L51" s="270">
        <v>0</v>
      </c>
      <c r="M51" s="270">
        <v>1</v>
      </c>
      <c r="N51" s="270">
        <v>0</v>
      </c>
      <c r="O51" s="270">
        <v>0</v>
      </c>
      <c r="P51" s="270">
        <v>0</v>
      </c>
      <c r="Q51" s="270">
        <v>0</v>
      </c>
      <c r="R51" s="270">
        <v>0</v>
      </c>
      <c r="S51" s="270">
        <v>0</v>
      </c>
      <c r="T51" s="270">
        <v>0</v>
      </c>
      <c r="U51" s="270">
        <v>0</v>
      </c>
      <c r="V51" s="270">
        <v>0</v>
      </c>
      <c r="W51" s="270">
        <v>0</v>
      </c>
      <c r="X51" s="340">
        <v>0</v>
      </c>
      <c r="Y51" s="340">
        <v>0</v>
      </c>
    </row>
    <row r="52" spans="1:25" ht="14.25">
      <c r="A52" s="269" t="s">
        <v>79</v>
      </c>
      <c r="B52" s="270">
        <v>23.30000000000001</v>
      </c>
      <c r="C52" s="270">
        <v>23.899999999999977</v>
      </c>
      <c r="D52" s="270">
        <v>18.30000000000001</v>
      </c>
      <c r="E52" s="270">
        <v>17.399999999999977</v>
      </c>
      <c r="F52" s="270">
        <v>15.300000000000011</v>
      </c>
      <c r="G52" s="270">
        <v>17</v>
      </c>
      <c r="H52" s="270">
        <v>14</v>
      </c>
      <c r="I52" s="270">
        <v>16</v>
      </c>
      <c r="J52" s="270">
        <v>15</v>
      </c>
      <c r="K52" s="270">
        <v>16</v>
      </c>
      <c r="L52" s="270">
        <v>13</v>
      </c>
      <c r="M52" s="270">
        <v>14</v>
      </c>
      <c r="N52" s="270">
        <v>14</v>
      </c>
      <c r="O52" s="270">
        <v>14</v>
      </c>
      <c r="P52" s="270">
        <v>13</v>
      </c>
      <c r="Q52" s="270">
        <v>14</v>
      </c>
      <c r="R52" s="270">
        <v>14</v>
      </c>
      <c r="S52" s="270">
        <v>16</v>
      </c>
      <c r="T52" s="270">
        <v>14.8</v>
      </c>
      <c r="U52" s="270">
        <v>14.7</v>
      </c>
      <c r="V52" s="270">
        <v>14.6</v>
      </c>
      <c r="W52" s="270">
        <v>13.6</v>
      </c>
      <c r="X52" s="340">
        <v>10.9</v>
      </c>
      <c r="Y52" s="340">
        <v>9.5</v>
      </c>
    </row>
    <row r="53" spans="1:25" ht="14.25">
      <c r="A53" s="269" t="s">
        <v>80</v>
      </c>
      <c r="B53" s="270">
        <v>106.1</v>
      </c>
      <c r="C53" s="270">
        <v>105.89999999999999</v>
      </c>
      <c r="D53" s="270">
        <v>103.80000000000001</v>
      </c>
      <c r="E53" s="270">
        <v>102.69999999999999</v>
      </c>
      <c r="F53" s="270">
        <v>101.3</v>
      </c>
      <c r="G53" s="270">
        <v>102</v>
      </c>
      <c r="H53" s="270">
        <v>102</v>
      </c>
      <c r="I53" s="270">
        <v>102</v>
      </c>
      <c r="J53" s="270">
        <v>106</v>
      </c>
      <c r="K53" s="270">
        <v>106</v>
      </c>
      <c r="L53" s="270">
        <v>100</v>
      </c>
      <c r="M53" s="270">
        <v>96</v>
      </c>
      <c r="N53" s="270">
        <v>94</v>
      </c>
      <c r="O53" s="270">
        <v>73</v>
      </c>
      <c r="P53" s="270">
        <v>73</v>
      </c>
      <c r="Q53" s="270">
        <v>73</v>
      </c>
      <c r="R53" s="270">
        <v>42</v>
      </c>
      <c r="S53" s="270">
        <v>42</v>
      </c>
      <c r="T53" s="270">
        <v>42.3</v>
      </c>
      <c r="U53" s="270">
        <v>44.3</v>
      </c>
      <c r="V53" s="270">
        <v>46.4</v>
      </c>
      <c r="W53" s="270">
        <v>49.2</v>
      </c>
      <c r="X53" s="340">
        <v>48.9</v>
      </c>
      <c r="Y53" s="340">
        <v>46.5</v>
      </c>
    </row>
    <row r="54" spans="1:25" ht="14.25">
      <c r="A54" s="269" t="s">
        <v>81</v>
      </c>
      <c r="B54" s="270">
        <v>55.7</v>
      </c>
      <c r="C54" s="270">
        <v>56.800000000000004</v>
      </c>
      <c r="D54" s="270">
        <v>65.6</v>
      </c>
      <c r="E54" s="270">
        <v>64.5</v>
      </c>
      <c r="F54" s="270">
        <v>65.80000000000001</v>
      </c>
      <c r="G54" s="270">
        <v>58</v>
      </c>
      <c r="H54" s="270">
        <v>48</v>
      </c>
      <c r="I54" s="270">
        <v>40.400000000000006</v>
      </c>
      <c r="J54" s="270">
        <v>36</v>
      </c>
      <c r="K54" s="270">
        <v>35</v>
      </c>
      <c r="L54" s="270">
        <v>31</v>
      </c>
      <c r="M54" s="270">
        <v>33</v>
      </c>
      <c r="N54" s="270">
        <v>33</v>
      </c>
      <c r="O54" s="270">
        <v>26</v>
      </c>
      <c r="P54" s="270">
        <v>28</v>
      </c>
      <c r="Q54" s="270">
        <v>28</v>
      </c>
      <c r="R54" s="270">
        <v>24</v>
      </c>
      <c r="S54" s="270">
        <v>22</v>
      </c>
      <c r="T54" s="270">
        <v>19</v>
      </c>
      <c r="U54" s="270">
        <v>17.9</v>
      </c>
      <c r="V54" s="270">
        <v>17.4</v>
      </c>
      <c r="W54" s="270">
        <v>25.5</v>
      </c>
      <c r="X54" s="340">
        <v>23.2</v>
      </c>
      <c r="Y54" s="340">
        <v>22.6</v>
      </c>
    </row>
    <row r="55" spans="1:25" ht="14.25">
      <c r="A55" s="74" t="s">
        <v>231</v>
      </c>
      <c r="B55" s="75">
        <v>185.10000000000002</v>
      </c>
      <c r="C55" s="75">
        <v>188.09999999999997</v>
      </c>
      <c r="D55" s="75">
        <v>189.40000000000003</v>
      </c>
      <c r="E55" s="75">
        <v>186.49999999999997</v>
      </c>
      <c r="F55" s="75">
        <v>184.54900000000004</v>
      </c>
      <c r="G55" s="75">
        <v>180</v>
      </c>
      <c r="H55" s="75">
        <v>167.3</v>
      </c>
      <c r="I55" s="75">
        <v>162.39999999999998</v>
      </c>
      <c r="J55" s="75">
        <v>157.29999999999995</v>
      </c>
      <c r="K55" s="75">
        <v>157</v>
      </c>
      <c r="L55" s="75">
        <v>144</v>
      </c>
      <c r="M55" s="75">
        <v>144</v>
      </c>
      <c r="N55" s="75">
        <v>141</v>
      </c>
      <c r="O55" s="75">
        <v>113</v>
      </c>
      <c r="P55" s="75">
        <v>114</v>
      </c>
      <c r="Q55" s="75">
        <v>115</v>
      </c>
      <c r="R55" s="75">
        <v>80</v>
      </c>
      <c r="S55" s="75">
        <v>80.096</v>
      </c>
      <c r="T55" s="75">
        <v>76.187</v>
      </c>
      <c r="U55" s="75">
        <v>76.917</v>
      </c>
      <c r="V55" s="75">
        <v>78.4</v>
      </c>
      <c r="W55" s="75">
        <v>88.30000000000001</v>
      </c>
      <c r="X55" s="341">
        <v>83</v>
      </c>
      <c r="Y55" s="341">
        <v>78.6</v>
      </c>
    </row>
    <row r="56" spans="1:25" ht="14.25">
      <c r="A56" s="269" t="s">
        <v>250</v>
      </c>
      <c r="B56" s="270">
        <v>73.8</v>
      </c>
      <c r="C56" s="270">
        <v>70.9</v>
      </c>
      <c r="D56" s="270">
        <v>68.6</v>
      </c>
      <c r="E56" s="270">
        <v>61.8</v>
      </c>
      <c r="F56" s="270">
        <v>70.451</v>
      </c>
      <c r="G56" s="270">
        <v>70</v>
      </c>
      <c r="H56" s="270">
        <v>76.7</v>
      </c>
      <c r="I56" s="270">
        <v>76</v>
      </c>
      <c r="J56" s="270">
        <v>135</v>
      </c>
      <c r="K56" s="270">
        <v>135</v>
      </c>
      <c r="L56" s="270">
        <v>263</v>
      </c>
      <c r="M56" s="270">
        <v>268</v>
      </c>
      <c r="N56" s="270">
        <v>282</v>
      </c>
      <c r="O56" s="270">
        <v>315</v>
      </c>
      <c r="P56" s="270">
        <v>339</v>
      </c>
      <c r="Q56" s="270">
        <v>350</v>
      </c>
      <c r="R56" s="270">
        <v>367</v>
      </c>
      <c r="S56" s="270">
        <v>355</v>
      </c>
      <c r="T56" s="270">
        <v>349.1</v>
      </c>
      <c r="U56" s="270">
        <v>350.5</v>
      </c>
      <c r="V56" s="270">
        <v>357</v>
      </c>
      <c r="W56" s="270">
        <v>374.8</v>
      </c>
      <c r="X56" s="340">
        <v>378.4</v>
      </c>
      <c r="Y56" s="340">
        <v>380</v>
      </c>
    </row>
    <row r="57" spans="1:25" ht="14.25">
      <c r="A57" s="178" t="s">
        <v>210</v>
      </c>
      <c r="B57" s="179">
        <v>258.90000000000003</v>
      </c>
      <c r="C57" s="179">
        <v>259</v>
      </c>
      <c r="D57" s="179">
        <v>258</v>
      </c>
      <c r="E57" s="179">
        <v>248.29999999999995</v>
      </c>
      <c r="F57" s="179">
        <v>255.00000000000003</v>
      </c>
      <c r="G57" s="179">
        <v>250</v>
      </c>
      <c r="H57" s="179">
        <v>244</v>
      </c>
      <c r="I57" s="179">
        <v>238.39999999999998</v>
      </c>
      <c r="J57" s="179">
        <v>292.29999999999995</v>
      </c>
      <c r="K57" s="179">
        <v>292</v>
      </c>
      <c r="L57" s="179">
        <v>407</v>
      </c>
      <c r="M57" s="179">
        <v>412</v>
      </c>
      <c r="N57" s="179">
        <v>423</v>
      </c>
      <c r="O57" s="179">
        <v>428</v>
      </c>
      <c r="P57" s="179">
        <v>453</v>
      </c>
      <c r="Q57" s="179">
        <v>465</v>
      </c>
      <c r="R57" s="179">
        <v>447</v>
      </c>
      <c r="S57" s="179">
        <v>435.096</v>
      </c>
      <c r="T57" s="179">
        <v>425.28700000000003</v>
      </c>
      <c r="U57" s="179">
        <v>427.41700000000003</v>
      </c>
      <c r="V57" s="179">
        <v>435.4</v>
      </c>
      <c r="W57" s="179">
        <v>463.072</v>
      </c>
      <c r="X57" s="342">
        <v>461.4</v>
      </c>
      <c r="Y57" s="342">
        <v>458.6</v>
      </c>
    </row>
    <row r="58" spans="1:25" ht="14.25">
      <c r="A58" s="60"/>
      <c r="B58" s="63"/>
      <c r="C58" s="63"/>
      <c r="D58" s="63"/>
      <c r="E58" s="63"/>
      <c r="F58" s="63"/>
      <c r="G58" s="210"/>
      <c r="H58" s="210"/>
      <c r="I58" s="210"/>
      <c r="J58" s="210"/>
      <c r="K58" s="210"/>
      <c r="L58" s="210"/>
      <c r="M58" s="210"/>
      <c r="N58" s="210"/>
      <c r="O58" s="210"/>
      <c r="P58" s="210"/>
      <c r="Q58" s="210"/>
      <c r="R58" s="210"/>
      <c r="S58" s="210"/>
      <c r="T58" s="210"/>
      <c r="U58" s="210"/>
      <c r="V58" s="210"/>
      <c r="W58" s="210"/>
      <c r="X58" s="344"/>
      <c r="Y58" s="344"/>
    </row>
    <row r="59" spans="1:25" ht="14.25">
      <c r="A59" s="64"/>
      <c r="B59" s="63"/>
      <c r="C59" s="63"/>
      <c r="D59" s="61"/>
      <c r="E59" s="63"/>
      <c r="F59" s="63"/>
      <c r="G59" s="210"/>
      <c r="H59" s="210"/>
      <c r="I59" s="210"/>
      <c r="J59" s="210"/>
      <c r="K59" s="210"/>
      <c r="L59" s="211"/>
      <c r="M59" s="211"/>
      <c r="N59" s="211"/>
      <c r="O59" s="211"/>
      <c r="P59" s="211"/>
      <c r="Q59" s="211"/>
      <c r="R59" s="211"/>
      <c r="S59" s="211"/>
      <c r="T59" s="211"/>
      <c r="U59" s="211"/>
      <c r="V59" s="211"/>
      <c r="W59" s="211"/>
      <c r="X59" s="344"/>
      <c r="Y59" s="344"/>
    </row>
    <row r="60" spans="1:25" ht="22.5" customHeight="1">
      <c r="A60" s="70" t="s">
        <v>208</v>
      </c>
      <c r="B60" s="71">
        <v>42185</v>
      </c>
      <c r="C60" s="71">
        <v>42277</v>
      </c>
      <c r="D60" s="71">
        <v>42369</v>
      </c>
      <c r="E60" s="71">
        <v>42460</v>
      </c>
      <c r="F60" s="71">
        <v>42551</v>
      </c>
      <c r="G60" s="72">
        <v>42643</v>
      </c>
      <c r="H60" s="72">
        <v>42735</v>
      </c>
      <c r="I60" s="72">
        <v>42825</v>
      </c>
      <c r="J60" s="72">
        <v>42916</v>
      </c>
      <c r="K60" s="72">
        <v>43008</v>
      </c>
      <c r="L60" s="72">
        <v>43100</v>
      </c>
      <c r="M60" s="72">
        <v>43190</v>
      </c>
      <c r="N60" s="72">
        <v>43281</v>
      </c>
      <c r="O60" s="72">
        <v>43373</v>
      </c>
      <c r="P60" s="72">
        <v>43465</v>
      </c>
      <c r="Q60" s="72">
        <v>43555</v>
      </c>
      <c r="R60" s="72">
        <v>43646</v>
      </c>
      <c r="S60" s="72">
        <v>43738</v>
      </c>
      <c r="T60" s="72">
        <v>43830</v>
      </c>
      <c r="U60" s="72">
        <v>43921</v>
      </c>
      <c r="V60" s="72">
        <v>44012</v>
      </c>
      <c r="W60" s="72">
        <v>44104</v>
      </c>
      <c r="X60" s="345">
        <v>44196</v>
      </c>
      <c r="Y60" s="345">
        <v>44286</v>
      </c>
    </row>
    <row r="61" spans="1:25" ht="14.25">
      <c r="A61" s="180" t="s">
        <v>293</v>
      </c>
      <c r="X61" s="344"/>
      <c r="Y61" s="344"/>
    </row>
    <row r="62" spans="1:25" ht="14.25">
      <c r="A62" s="269" t="s">
        <v>277</v>
      </c>
      <c r="B62" s="270">
        <v>922</v>
      </c>
      <c r="C62" s="270">
        <v>788.8</v>
      </c>
      <c r="D62" s="270">
        <v>765.5999999999999</v>
      </c>
      <c r="E62" s="270">
        <v>764</v>
      </c>
      <c r="F62" s="270">
        <v>765.3</v>
      </c>
      <c r="G62" s="270">
        <v>756.4</v>
      </c>
      <c r="H62" s="270">
        <v>751</v>
      </c>
      <c r="I62" s="270">
        <v>749</v>
      </c>
      <c r="J62" s="270">
        <v>767</v>
      </c>
      <c r="K62" s="270">
        <v>717</v>
      </c>
      <c r="L62" s="270">
        <v>685</v>
      </c>
      <c r="M62" s="270">
        <v>676</v>
      </c>
      <c r="N62" s="270">
        <v>661</v>
      </c>
      <c r="O62" s="270">
        <v>661</v>
      </c>
      <c r="P62" s="270">
        <v>653</v>
      </c>
      <c r="Q62" s="270">
        <v>609</v>
      </c>
      <c r="R62" s="270">
        <v>642</v>
      </c>
      <c r="S62" s="270">
        <v>638</v>
      </c>
      <c r="T62" s="270">
        <v>532.2</v>
      </c>
      <c r="U62" s="270">
        <v>544.7</v>
      </c>
      <c r="V62" s="270">
        <v>519.2</v>
      </c>
      <c r="W62" s="270">
        <v>525.6</v>
      </c>
      <c r="X62" s="340">
        <v>206.9</v>
      </c>
      <c r="Y62" s="340">
        <v>207.5</v>
      </c>
    </row>
    <row r="63" spans="1:25" ht="14.25">
      <c r="A63" s="269" t="s">
        <v>79</v>
      </c>
      <c r="B63" s="270">
        <v>361.7</v>
      </c>
      <c r="C63" s="270">
        <v>361.3</v>
      </c>
      <c r="D63" s="270">
        <v>355</v>
      </c>
      <c r="E63" s="270">
        <v>346.6</v>
      </c>
      <c r="F63" s="270">
        <v>347.4</v>
      </c>
      <c r="G63" s="270">
        <v>343.4</v>
      </c>
      <c r="H63" s="270">
        <v>346</v>
      </c>
      <c r="I63" s="270">
        <v>350</v>
      </c>
      <c r="J63" s="270">
        <v>349</v>
      </c>
      <c r="K63" s="270">
        <v>353</v>
      </c>
      <c r="L63" s="270">
        <v>361</v>
      </c>
      <c r="M63" s="270">
        <v>357</v>
      </c>
      <c r="N63" s="270">
        <v>358</v>
      </c>
      <c r="O63" s="270">
        <v>364</v>
      </c>
      <c r="P63" s="270">
        <v>368</v>
      </c>
      <c r="Q63" s="270">
        <v>371</v>
      </c>
      <c r="R63" s="270">
        <v>375</v>
      </c>
      <c r="S63" s="270">
        <v>420</v>
      </c>
      <c r="T63" s="270">
        <v>422.5</v>
      </c>
      <c r="U63" s="270">
        <v>424.2</v>
      </c>
      <c r="V63" s="270">
        <v>446.3</v>
      </c>
      <c r="W63" s="270">
        <v>483.1</v>
      </c>
      <c r="X63" s="340">
        <v>517.5</v>
      </c>
      <c r="Y63" s="340">
        <v>488.9</v>
      </c>
    </row>
    <row r="64" spans="1:25" ht="14.25">
      <c r="A64" s="269" t="s">
        <v>80</v>
      </c>
      <c r="B64" s="270">
        <v>57.8</v>
      </c>
      <c r="C64" s="270">
        <v>62.9</v>
      </c>
      <c r="D64" s="270">
        <v>61.4</v>
      </c>
      <c r="E64" s="270">
        <v>61.7</v>
      </c>
      <c r="F64" s="270">
        <v>62.4</v>
      </c>
      <c r="G64" s="270">
        <v>89.7</v>
      </c>
      <c r="H64" s="270">
        <v>94</v>
      </c>
      <c r="I64" s="270">
        <v>90</v>
      </c>
      <c r="J64" s="270">
        <v>110</v>
      </c>
      <c r="K64" s="270">
        <v>109</v>
      </c>
      <c r="L64" s="270">
        <v>103</v>
      </c>
      <c r="M64" s="270">
        <v>100</v>
      </c>
      <c r="N64" s="270">
        <v>92</v>
      </c>
      <c r="O64" s="270">
        <v>96</v>
      </c>
      <c r="P64" s="270">
        <v>92</v>
      </c>
      <c r="Q64" s="270">
        <v>91</v>
      </c>
      <c r="R64" s="270">
        <v>82</v>
      </c>
      <c r="S64" s="270">
        <v>84</v>
      </c>
      <c r="T64" s="270">
        <v>81.1</v>
      </c>
      <c r="U64" s="270">
        <v>78.9</v>
      </c>
      <c r="V64" s="270">
        <v>82.4</v>
      </c>
      <c r="W64" s="270">
        <v>85.9</v>
      </c>
      <c r="X64" s="340">
        <v>83.8</v>
      </c>
      <c r="Y64" s="340">
        <v>86</v>
      </c>
    </row>
    <row r="65" spans="1:25" ht="14.25">
      <c r="A65" s="269" t="s">
        <v>81</v>
      </c>
      <c r="B65" s="270">
        <v>239.1</v>
      </c>
      <c r="C65" s="270">
        <v>239</v>
      </c>
      <c r="D65" s="270">
        <v>242.9</v>
      </c>
      <c r="E65" s="270">
        <v>237</v>
      </c>
      <c r="F65" s="270">
        <v>198.8</v>
      </c>
      <c r="G65" s="270">
        <v>195.2</v>
      </c>
      <c r="H65" s="270">
        <v>189</v>
      </c>
      <c r="I65" s="270">
        <v>175</v>
      </c>
      <c r="J65" s="270">
        <v>167</v>
      </c>
      <c r="K65" s="270">
        <v>153</v>
      </c>
      <c r="L65" s="270">
        <v>158</v>
      </c>
      <c r="M65" s="270">
        <v>147</v>
      </c>
      <c r="N65" s="270">
        <v>135</v>
      </c>
      <c r="O65" s="270">
        <v>139</v>
      </c>
      <c r="P65" s="270">
        <v>138</v>
      </c>
      <c r="Q65" s="270">
        <v>130</v>
      </c>
      <c r="R65" s="270">
        <v>121</v>
      </c>
      <c r="S65" s="270">
        <v>119</v>
      </c>
      <c r="T65" s="270">
        <v>118.3</v>
      </c>
      <c r="U65" s="270">
        <v>115.5</v>
      </c>
      <c r="V65" s="270">
        <v>118.6</v>
      </c>
      <c r="W65" s="270">
        <v>99.3</v>
      </c>
      <c r="X65" s="340">
        <v>99.6</v>
      </c>
      <c r="Y65" s="340">
        <v>105.69999999999999</v>
      </c>
    </row>
    <row r="66" spans="1:25" ht="14.25">
      <c r="A66" s="74" t="s">
        <v>232</v>
      </c>
      <c r="B66" s="75">
        <v>1580.6</v>
      </c>
      <c r="C66" s="75">
        <v>1452</v>
      </c>
      <c r="D66" s="75">
        <v>1424.9</v>
      </c>
      <c r="E66" s="75">
        <v>1409.3</v>
      </c>
      <c r="F66" s="75">
        <v>1373.8999999999999</v>
      </c>
      <c r="G66" s="75">
        <v>1384.7</v>
      </c>
      <c r="H66" s="75">
        <v>1380</v>
      </c>
      <c r="I66" s="75">
        <v>1364</v>
      </c>
      <c r="J66" s="75">
        <v>1393</v>
      </c>
      <c r="K66" s="75">
        <v>1332</v>
      </c>
      <c r="L66" s="75">
        <v>1307</v>
      </c>
      <c r="M66" s="75">
        <v>1280</v>
      </c>
      <c r="N66" s="75">
        <v>1246</v>
      </c>
      <c r="O66" s="75">
        <v>1260</v>
      </c>
      <c r="P66" s="75">
        <v>1251</v>
      </c>
      <c r="Q66" s="75">
        <v>1201</v>
      </c>
      <c r="R66" s="75">
        <v>1220</v>
      </c>
      <c r="S66" s="75">
        <v>1261</v>
      </c>
      <c r="T66" s="75">
        <v>1154</v>
      </c>
      <c r="U66" s="75">
        <v>1163.2</v>
      </c>
      <c r="V66" s="75">
        <v>1166.5</v>
      </c>
      <c r="W66" s="75">
        <v>1193.9</v>
      </c>
      <c r="X66" s="341">
        <v>907.8</v>
      </c>
      <c r="Y66" s="341">
        <v>888.1</v>
      </c>
    </row>
    <row r="67" spans="1:25" ht="14.25">
      <c r="A67" s="269" t="s">
        <v>250</v>
      </c>
      <c r="B67" s="270">
        <v>0</v>
      </c>
      <c r="C67" s="270">
        <v>0</v>
      </c>
      <c r="D67" s="270">
        <v>0</v>
      </c>
      <c r="E67" s="270">
        <v>0</v>
      </c>
      <c r="F67" s="270">
        <v>0</v>
      </c>
      <c r="G67" s="270">
        <v>0</v>
      </c>
      <c r="H67" s="270">
        <v>0</v>
      </c>
      <c r="I67" s="270">
        <v>0</v>
      </c>
      <c r="J67" s="270">
        <v>0</v>
      </c>
      <c r="K67" s="270">
        <v>0</v>
      </c>
      <c r="L67" s="271">
        <v>4</v>
      </c>
      <c r="M67" s="271">
        <v>4.4</v>
      </c>
      <c r="N67" s="271">
        <v>6</v>
      </c>
      <c r="O67" s="271">
        <v>6</v>
      </c>
      <c r="P67" s="271">
        <v>6</v>
      </c>
      <c r="Q67" s="271">
        <v>6</v>
      </c>
      <c r="R67" s="271">
        <v>2</v>
      </c>
      <c r="S67" s="271">
        <v>2</v>
      </c>
      <c r="T67" s="271">
        <v>1.9</v>
      </c>
      <c r="U67" s="271">
        <v>1.8</v>
      </c>
      <c r="V67" s="271">
        <v>1.6</v>
      </c>
      <c r="W67" s="271">
        <v>1.4</v>
      </c>
      <c r="X67" s="346">
        <v>1.9</v>
      </c>
      <c r="Y67" s="346">
        <v>2</v>
      </c>
    </row>
    <row r="68" spans="1:25" ht="14.25">
      <c r="A68" s="178" t="s">
        <v>234</v>
      </c>
      <c r="B68" s="179">
        <v>1580.6</v>
      </c>
      <c r="C68" s="179">
        <v>1452</v>
      </c>
      <c r="D68" s="179">
        <v>1424.9</v>
      </c>
      <c r="E68" s="179">
        <v>1409.3</v>
      </c>
      <c r="F68" s="179">
        <v>1373.8999999999999</v>
      </c>
      <c r="G68" s="179">
        <v>1384.7</v>
      </c>
      <c r="H68" s="179">
        <v>1380</v>
      </c>
      <c r="I68" s="179">
        <v>1364</v>
      </c>
      <c r="J68" s="179">
        <v>1393</v>
      </c>
      <c r="K68" s="179">
        <v>1332</v>
      </c>
      <c r="L68" s="179">
        <v>1311</v>
      </c>
      <c r="M68" s="179">
        <v>1284.4</v>
      </c>
      <c r="N68" s="179">
        <v>1252</v>
      </c>
      <c r="O68" s="179">
        <v>1266</v>
      </c>
      <c r="P68" s="179">
        <v>1257</v>
      </c>
      <c r="Q68" s="179">
        <v>1207</v>
      </c>
      <c r="R68" s="179">
        <v>1222</v>
      </c>
      <c r="S68" s="179">
        <v>1263</v>
      </c>
      <c r="T68" s="179">
        <v>1155.9</v>
      </c>
      <c r="U68" s="179">
        <v>1165</v>
      </c>
      <c r="V68" s="179">
        <v>1168.1</v>
      </c>
      <c r="W68" s="179">
        <v>1195.3000000000002</v>
      </c>
      <c r="X68" s="342">
        <v>909.6999999999999</v>
      </c>
      <c r="Y68" s="342">
        <v>890.1</v>
      </c>
    </row>
    <row r="69" spans="1:25" ht="14.25">
      <c r="A69" s="76"/>
      <c r="B69" s="77"/>
      <c r="C69" s="77"/>
      <c r="D69" s="77"/>
      <c r="E69" s="77"/>
      <c r="F69" s="77"/>
      <c r="G69" s="77"/>
      <c r="H69" s="77"/>
      <c r="I69" s="77"/>
      <c r="J69" s="77"/>
      <c r="K69" s="77"/>
      <c r="L69" s="77"/>
      <c r="M69" s="77"/>
      <c r="N69" s="77"/>
      <c r="O69" s="77"/>
      <c r="P69" s="77"/>
      <c r="Q69" s="77"/>
      <c r="R69" s="77"/>
      <c r="S69" s="77"/>
      <c r="T69" s="77"/>
      <c r="U69" s="77"/>
      <c r="V69" s="77"/>
      <c r="W69" s="77">
        <v>0</v>
      </c>
      <c r="X69" s="347"/>
      <c r="Y69" s="347"/>
    </row>
    <row r="70" spans="1:25" ht="14.25">
      <c r="A70" s="301" t="s">
        <v>310</v>
      </c>
      <c r="X70" s="344"/>
      <c r="Y70" s="344"/>
    </row>
    <row r="71" spans="1:25" ht="14.25">
      <c r="A71" s="269" t="s">
        <v>277</v>
      </c>
      <c r="B71" s="270">
        <v>493.5</v>
      </c>
      <c r="C71" s="270">
        <v>370</v>
      </c>
      <c r="D71" s="270">
        <v>362</v>
      </c>
      <c r="E71" s="270">
        <v>363.3</v>
      </c>
      <c r="F71" s="270">
        <v>384.4</v>
      </c>
      <c r="G71" s="270">
        <v>377</v>
      </c>
      <c r="H71" s="270">
        <v>378</v>
      </c>
      <c r="I71" s="270">
        <v>376</v>
      </c>
      <c r="J71" s="270">
        <v>388</v>
      </c>
      <c r="K71" s="270">
        <v>343</v>
      </c>
      <c r="L71" s="270">
        <v>328</v>
      </c>
      <c r="M71" s="270">
        <v>330</v>
      </c>
      <c r="N71" s="270">
        <v>317</v>
      </c>
      <c r="O71" s="270">
        <v>305</v>
      </c>
      <c r="P71" s="270">
        <v>290</v>
      </c>
      <c r="Q71" s="270">
        <v>273</v>
      </c>
      <c r="R71" s="270">
        <v>254</v>
      </c>
      <c r="S71" s="270">
        <v>248</v>
      </c>
      <c r="T71" s="270">
        <v>214.5</v>
      </c>
      <c r="U71" s="270">
        <v>223</v>
      </c>
      <c r="V71" s="270">
        <v>204.5</v>
      </c>
      <c r="W71" s="270">
        <v>187.5</v>
      </c>
      <c r="X71" s="340">
        <v>104.4</v>
      </c>
      <c r="Y71" s="340">
        <v>104.3</v>
      </c>
    </row>
    <row r="72" spans="1:25" ht="14.25">
      <c r="A72" s="269" t="s">
        <v>79</v>
      </c>
      <c r="B72" s="270">
        <v>212.3</v>
      </c>
      <c r="C72" s="270">
        <v>223.2</v>
      </c>
      <c r="D72" s="270">
        <v>240.5</v>
      </c>
      <c r="E72" s="270">
        <v>232.4</v>
      </c>
      <c r="F72" s="270">
        <v>214.4</v>
      </c>
      <c r="G72" s="270">
        <v>209.8</v>
      </c>
      <c r="H72" s="270">
        <v>213</v>
      </c>
      <c r="I72" s="270">
        <v>214.4</v>
      </c>
      <c r="J72" s="270">
        <v>208</v>
      </c>
      <c r="K72" s="270">
        <v>212</v>
      </c>
      <c r="L72" s="270">
        <v>220</v>
      </c>
      <c r="M72" s="270">
        <v>220</v>
      </c>
      <c r="N72" s="270">
        <v>221</v>
      </c>
      <c r="O72" s="270">
        <v>228</v>
      </c>
      <c r="P72" s="270">
        <v>232</v>
      </c>
      <c r="Q72" s="270">
        <v>233</v>
      </c>
      <c r="R72" s="270">
        <v>236</v>
      </c>
      <c r="S72" s="270">
        <v>246</v>
      </c>
      <c r="T72" s="270">
        <v>251.5</v>
      </c>
      <c r="U72" s="270">
        <v>255.2</v>
      </c>
      <c r="V72" s="270">
        <v>268.4</v>
      </c>
      <c r="W72" s="270">
        <v>305</v>
      </c>
      <c r="X72" s="340">
        <v>327.3</v>
      </c>
      <c r="Y72" s="340">
        <v>314.29999999999995</v>
      </c>
    </row>
    <row r="73" spans="1:25" ht="14.25">
      <c r="A73" s="269" t="s">
        <v>80</v>
      </c>
      <c r="B73" s="270">
        <v>17.9</v>
      </c>
      <c r="C73" s="270">
        <v>19</v>
      </c>
      <c r="D73" s="270">
        <v>18.7</v>
      </c>
      <c r="E73" s="270">
        <v>18.7</v>
      </c>
      <c r="F73" s="270">
        <v>18.8</v>
      </c>
      <c r="G73" s="270">
        <v>20.3</v>
      </c>
      <c r="H73" s="270">
        <v>29</v>
      </c>
      <c r="I73" s="270">
        <v>27.4</v>
      </c>
      <c r="J73" s="270">
        <v>28</v>
      </c>
      <c r="K73" s="270">
        <v>32</v>
      </c>
      <c r="L73" s="270">
        <v>34</v>
      </c>
      <c r="M73" s="270">
        <v>33</v>
      </c>
      <c r="N73" s="270">
        <v>35</v>
      </c>
      <c r="O73" s="270">
        <v>36</v>
      </c>
      <c r="P73" s="270">
        <v>36</v>
      </c>
      <c r="Q73" s="270">
        <v>30</v>
      </c>
      <c r="R73" s="270">
        <v>22</v>
      </c>
      <c r="S73" s="270">
        <v>23</v>
      </c>
      <c r="T73" s="270">
        <v>24.7</v>
      </c>
      <c r="U73" s="270">
        <v>24.1</v>
      </c>
      <c r="V73" s="270">
        <v>23.5</v>
      </c>
      <c r="W73" s="270">
        <v>29.60000000000001</v>
      </c>
      <c r="X73" s="340">
        <v>31.199999999999996</v>
      </c>
      <c r="Y73" s="340">
        <v>29.6</v>
      </c>
    </row>
    <row r="74" spans="1:25" ht="14.25">
      <c r="A74" s="269" t="s">
        <v>81</v>
      </c>
      <c r="B74" s="270">
        <v>58.5</v>
      </c>
      <c r="C74" s="270">
        <v>59.7</v>
      </c>
      <c r="D74" s="270">
        <v>55.4</v>
      </c>
      <c r="E74" s="270">
        <v>54.6</v>
      </c>
      <c r="F74" s="270">
        <v>45.6</v>
      </c>
      <c r="G74" s="270">
        <v>45</v>
      </c>
      <c r="H74" s="270">
        <v>47</v>
      </c>
      <c r="I74" s="270">
        <v>43</v>
      </c>
      <c r="J74" s="270">
        <v>41</v>
      </c>
      <c r="K74" s="270">
        <v>40</v>
      </c>
      <c r="L74" s="270">
        <v>40</v>
      </c>
      <c r="M74" s="270">
        <v>37</v>
      </c>
      <c r="N74" s="270">
        <v>35</v>
      </c>
      <c r="O74" s="270">
        <v>46</v>
      </c>
      <c r="P74" s="270">
        <v>44</v>
      </c>
      <c r="Q74" s="270">
        <v>42</v>
      </c>
      <c r="R74" s="270">
        <v>40</v>
      </c>
      <c r="S74" s="270">
        <v>41</v>
      </c>
      <c r="T74" s="270">
        <v>40.8</v>
      </c>
      <c r="U74" s="270">
        <v>40.2</v>
      </c>
      <c r="V74" s="270">
        <v>40.8</v>
      </c>
      <c r="W74" s="270">
        <v>31.5</v>
      </c>
      <c r="X74" s="340">
        <v>33.69999999999999</v>
      </c>
      <c r="Y74" s="340">
        <v>34.999999999999986</v>
      </c>
    </row>
    <row r="75" spans="1:25" ht="14.25">
      <c r="A75" s="74" t="s">
        <v>227</v>
      </c>
      <c r="B75" s="75">
        <v>782.1999999999999</v>
      </c>
      <c r="C75" s="75">
        <v>671.9000000000001</v>
      </c>
      <c r="D75" s="75">
        <v>676.6</v>
      </c>
      <c r="E75" s="75">
        <v>669.0000000000001</v>
      </c>
      <c r="F75" s="75">
        <v>663.1999999999999</v>
      </c>
      <c r="G75" s="75">
        <v>652.0999999999999</v>
      </c>
      <c r="H75" s="75">
        <v>667</v>
      </c>
      <c r="I75" s="75">
        <v>660.8</v>
      </c>
      <c r="J75" s="75">
        <v>665</v>
      </c>
      <c r="K75" s="75">
        <v>627</v>
      </c>
      <c r="L75" s="75">
        <v>622</v>
      </c>
      <c r="M75" s="75">
        <v>620</v>
      </c>
      <c r="N75" s="75">
        <v>608</v>
      </c>
      <c r="O75" s="75">
        <v>615</v>
      </c>
      <c r="P75" s="75">
        <v>602</v>
      </c>
      <c r="Q75" s="75">
        <v>578</v>
      </c>
      <c r="R75" s="75">
        <v>552</v>
      </c>
      <c r="S75" s="75">
        <v>558</v>
      </c>
      <c r="T75" s="75">
        <v>531.4</v>
      </c>
      <c r="U75" s="75">
        <v>542.5</v>
      </c>
      <c r="V75" s="75">
        <v>537.2</v>
      </c>
      <c r="W75" s="75">
        <v>553.6000000000001</v>
      </c>
      <c r="X75" s="341">
        <v>496.59999999999997</v>
      </c>
      <c r="Y75" s="341">
        <v>483.20000000000005</v>
      </c>
    </row>
    <row r="76" spans="1:25" ht="14.25">
      <c r="A76" s="269" t="s">
        <v>250</v>
      </c>
      <c r="B76" s="270">
        <v>0</v>
      </c>
      <c r="C76" s="270">
        <v>0</v>
      </c>
      <c r="D76" s="270">
        <v>0</v>
      </c>
      <c r="E76" s="270">
        <v>0</v>
      </c>
      <c r="F76" s="270">
        <v>0</v>
      </c>
      <c r="G76" s="270">
        <v>0</v>
      </c>
      <c r="H76" s="270">
        <v>0</v>
      </c>
      <c r="I76" s="270">
        <v>0</v>
      </c>
      <c r="J76" s="270">
        <v>0</v>
      </c>
      <c r="K76" s="270">
        <v>0</v>
      </c>
      <c r="L76" s="270">
        <v>0</v>
      </c>
      <c r="M76" s="270">
        <v>0</v>
      </c>
      <c r="N76" s="270">
        <v>0</v>
      </c>
      <c r="O76" s="270">
        <v>0</v>
      </c>
      <c r="P76" s="270">
        <v>0</v>
      </c>
      <c r="Q76" s="270">
        <v>0</v>
      </c>
      <c r="R76" s="270">
        <v>0</v>
      </c>
      <c r="S76" s="270">
        <v>0</v>
      </c>
      <c r="T76" s="270">
        <v>0</v>
      </c>
      <c r="U76" s="270">
        <v>0</v>
      </c>
      <c r="V76" s="270">
        <v>0</v>
      </c>
      <c r="W76" s="270">
        <v>0</v>
      </c>
      <c r="X76" s="340">
        <v>0</v>
      </c>
      <c r="Y76" s="340">
        <v>0</v>
      </c>
    </row>
    <row r="77" spans="1:25" ht="14.25">
      <c r="A77" s="178" t="s">
        <v>209</v>
      </c>
      <c r="B77" s="179">
        <v>782.1999999999999</v>
      </c>
      <c r="C77" s="179">
        <v>671.9000000000001</v>
      </c>
      <c r="D77" s="179">
        <v>676.6</v>
      </c>
      <c r="E77" s="179">
        <v>669.0000000000001</v>
      </c>
      <c r="F77" s="179">
        <v>663.1999999999999</v>
      </c>
      <c r="G77" s="179">
        <v>652.0999999999999</v>
      </c>
      <c r="H77" s="179">
        <v>667</v>
      </c>
      <c r="I77" s="179">
        <v>660.8</v>
      </c>
      <c r="J77" s="179">
        <v>665</v>
      </c>
      <c r="K77" s="179">
        <v>627</v>
      </c>
      <c r="L77" s="179">
        <v>622</v>
      </c>
      <c r="M77" s="179">
        <v>620</v>
      </c>
      <c r="N77" s="179">
        <v>608</v>
      </c>
      <c r="O77" s="179">
        <v>615</v>
      </c>
      <c r="P77" s="179">
        <v>602</v>
      </c>
      <c r="Q77" s="179">
        <v>578</v>
      </c>
      <c r="R77" s="179">
        <v>552</v>
      </c>
      <c r="S77" s="179">
        <v>558</v>
      </c>
      <c r="T77" s="179">
        <v>531.4</v>
      </c>
      <c r="U77" s="179">
        <v>542.5</v>
      </c>
      <c r="V77" s="179">
        <v>537.2</v>
      </c>
      <c r="W77" s="179">
        <v>553.6000000000003</v>
      </c>
      <c r="X77" s="342">
        <v>496.59999999999997</v>
      </c>
      <c r="Y77" s="342">
        <v>483.20000000000005</v>
      </c>
    </row>
    <row r="78" spans="1:25" ht="14.25">
      <c r="A78" s="76"/>
      <c r="B78" s="77"/>
      <c r="C78" s="77"/>
      <c r="D78" s="77"/>
      <c r="E78" s="77"/>
      <c r="F78" s="77"/>
      <c r="G78" s="77"/>
      <c r="H78" s="77"/>
      <c r="I78" s="77"/>
      <c r="J78" s="77"/>
      <c r="K78" s="77"/>
      <c r="L78" s="77"/>
      <c r="M78" s="77"/>
      <c r="N78" s="77"/>
      <c r="O78" s="77"/>
      <c r="P78" s="77"/>
      <c r="Q78" s="77"/>
      <c r="R78" s="77"/>
      <c r="S78" s="77"/>
      <c r="T78" s="77"/>
      <c r="U78" s="77"/>
      <c r="V78" s="77"/>
      <c r="W78" s="77"/>
      <c r="X78" s="348"/>
      <c r="Y78" s="348"/>
    </row>
    <row r="79" spans="1:25" ht="14.25">
      <c r="A79" s="64"/>
      <c r="B79" s="62"/>
      <c r="C79" s="62"/>
      <c r="D79" s="62"/>
      <c r="E79" s="62"/>
      <c r="F79" s="62"/>
      <c r="G79" s="62"/>
      <c r="H79" s="62"/>
      <c r="I79" s="62"/>
      <c r="J79" s="62"/>
      <c r="K79" s="62"/>
      <c r="L79" s="62"/>
      <c r="M79" s="62"/>
      <c r="N79" s="62"/>
      <c r="O79" s="62"/>
      <c r="P79" s="62"/>
      <c r="Q79" s="62"/>
      <c r="R79" s="62"/>
      <c r="S79" s="62"/>
      <c r="T79" s="62"/>
      <c r="U79" s="62"/>
      <c r="V79" s="62"/>
      <c r="W79" s="62"/>
      <c r="X79" s="339"/>
      <c r="Y79" s="339"/>
    </row>
    <row r="80" spans="1:25" ht="14.25">
      <c r="A80" s="180" t="s">
        <v>294</v>
      </c>
      <c r="X80" s="335"/>
      <c r="Y80" s="335"/>
    </row>
    <row r="81" spans="1:25" ht="14.25">
      <c r="A81" s="269" t="s">
        <v>277</v>
      </c>
      <c r="B81" s="270">
        <v>428.49999999999994</v>
      </c>
      <c r="C81" s="270">
        <v>418.79999999999995</v>
      </c>
      <c r="D81" s="270">
        <v>403.59999999999997</v>
      </c>
      <c r="E81" s="270">
        <v>400.7</v>
      </c>
      <c r="F81" s="270">
        <v>380.9</v>
      </c>
      <c r="G81" s="270">
        <v>379.4</v>
      </c>
      <c r="H81" s="270">
        <v>373</v>
      </c>
      <c r="I81" s="270">
        <v>373</v>
      </c>
      <c r="J81" s="270">
        <v>379</v>
      </c>
      <c r="K81" s="270">
        <v>374</v>
      </c>
      <c r="L81" s="270">
        <v>357</v>
      </c>
      <c r="M81" s="270">
        <v>346</v>
      </c>
      <c r="N81" s="270">
        <v>344</v>
      </c>
      <c r="O81" s="270">
        <v>356</v>
      </c>
      <c r="P81" s="270">
        <v>363</v>
      </c>
      <c r="Q81" s="270">
        <v>336</v>
      </c>
      <c r="R81" s="270">
        <v>388</v>
      </c>
      <c r="S81" s="270">
        <v>390</v>
      </c>
      <c r="T81" s="270">
        <v>317.6</v>
      </c>
      <c r="U81" s="270">
        <v>321.7</v>
      </c>
      <c r="V81" s="270">
        <v>314.6</v>
      </c>
      <c r="W81" s="270">
        <v>338.1</v>
      </c>
      <c r="X81" s="333">
        <v>102.5</v>
      </c>
      <c r="Y81" s="333">
        <v>103.2</v>
      </c>
    </row>
    <row r="82" spans="1:25" ht="14.25">
      <c r="A82" s="269" t="s">
        <v>79</v>
      </c>
      <c r="B82" s="270">
        <v>149.39999999999998</v>
      </c>
      <c r="C82" s="270">
        <v>138.10000000000002</v>
      </c>
      <c r="D82" s="270">
        <v>114.5</v>
      </c>
      <c r="E82" s="270">
        <v>114.20000000000002</v>
      </c>
      <c r="F82" s="270">
        <v>132.99999999999997</v>
      </c>
      <c r="G82" s="270">
        <v>133.59999999999997</v>
      </c>
      <c r="H82" s="270">
        <v>133</v>
      </c>
      <c r="I82" s="270">
        <v>135.6</v>
      </c>
      <c r="J82" s="270">
        <v>141</v>
      </c>
      <c r="K82" s="270">
        <v>141</v>
      </c>
      <c r="L82" s="270">
        <v>141</v>
      </c>
      <c r="M82" s="270">
        <v>137</v>
      </c>
      <c r="N82" s="270">
        <v>137</v>
      </c>
      <c r="O82" s="270">
        <v>136</v>
      </c>
      <c r="P82" s="270">
        <v>136</v>
      </c>
      <c r="Q82" s="270">
        <v>138</v>
      </c>
      <c r="R82" s="270">
        <v>139</v>
      </c>
      <c r="S82" s="270">
        <v>174</v>
      </c>
      <c r="T82" s="270">
        <v>171</v>
      </c>
      <c r="U82" s="270">
        <v>169</v>
      </c>
      <c r="V82" s="270">
        <v>178</v>
      </c>
      <c r="W82" s="270">
        <v>178.1</v>
      </c>
      <c r="X82" s="333">
        <v>190.2</v>
      </c>
      <c r="Y82" s="333">
        <v>174.6</v>
      </c>
    </row>
    <row r="83" spans="1:25" ht="14.25">
      <c r="A83" s="269" t="s">
        <v>80</v>
      </c>
      <c r="B83" s="270">
        <v>39.9</v>
      </c>
      <c r="C83" s="270">
        <v>43.9</v>
      </c>
      <c r="D83" s="270">
        <v>42.7</v>
      </c>
      <c r="E83" s="270">
        <v>43</v>
      </c>
      <c r="F83" s="270">
        <v>43.599999999999994</v>
      </c>
      <c r="G83" s="270">
        <v>69.4</v>
      </c>
      <c r="H83" s="270">
        <v>65</v>
      </c>
      <c r="I83" s="270">
        <v>62.6</v>
      </c>
      <c r="J83" s="270">
        <v>82</v>
      </c>
      <c r="K83" s="270">
        <v>77</v>
      </c>
      <c r="L83" s="270">
        <v>69</v>
      </c>
      <c r="M83" s="270">
        <v>67</v>
      </c>
      <c r="N83" s="270">
        <v>57</v>
      </c>
      <c r="O83" s="270">
        <v>60</v>
      </c>
      <c r="P83" s="270">
        <v>56</v>
      </c>
      <c r="Q83" s="270">
        <v>61</v>
      </c>
      <c r="R83" s="270">
        <v>60</v>
      </c>
      <c r="S83" s="270">
        <v>61</v>
      </c>
      <c r="T83" s="270">
        <v>56.4</v>
      </c>
      <c r="U83" s="270">
        <v>54.8</v>
      </c>
      <c r="V83" s="270">
        <v>58.9</v>
      </c>
      <c r="W83" s="270">
        <v>56.3</v>
      </c>
      <c r="X83" s="333">
        <v>52.6</v>
      </c>
      <c r="Y83" s="333">
        <v>56.4</v>
      </c>
    </row>
    <row r="84" spans="1:25" ht="14.25">
      <c r="A84" s="269" t="s">
        <v>81</v>
      </c>
      <c r="B84" s="270">
        <v>180.6</v>
      </c>
      <c r="C84" s="270">
        <v>179.3</v>
      </c>
      <c r="D84" s="270">
        <v>187.5</v>
      </c>
      <c r="E84" s="270">
        <v>182.4</v>
      </c>
      <c r="F84" s="270">
        <v>153.20000000000002</v>
      </c>
      <c r="G84" s="270">
        <v>150.2</v>
      </c>
      <c r="H84" s="270">
        <v>142</v>
      </c>
      <c r="I84" s="270">
        <v>132.4</v>
      </c>
      <c r="J84" s="270">
        <v>126.4</v>
      </c>
      <c r="K84" s="270">
        <v>113</v>
      </c>
      <c r="L84" s="270">
        <v>118</v>
      </c>
      <c r="M84" s="270">
        <v>110</v>
      </c>
      <c r="N84" s="270">
        <v>100</v>
      </c>
      <c r="O84" s="270">
        <v>93</v>
      </c>
      <c r="P84" s="270">
        <v>94</v>
      </c>
      <c r="Q84" s="270">
        <v>88</v>
      </c>
      <c r="R84" s="270">
        <v>81</v>
      </c>
      <c r="S84" s="270">
        <v>78</v>
      </c>
      <c r="T84" s="270">
        <v>77.5</v>
      </c>
      <c r="U84" s="270">
        <v>75.2</v>
      </c>
      <c r="V84" s="270">
        <v>77.8</v>
      </c>
      <c r="W84" s="270">
        <v>67.8</v>
      </c>
      <c r="X84" s="333">
        <v>65.9</v>
      </c>
      <c r="Y84" s="333">
        <v>70.7</v>
      </c>
    </row>
    <row r="85" spans="1:25" ht="14.25">
      <c r="A85" s="74" t="s">
        <v>235</v>
      </c>
      <c r="B85" s="75">
        <v>798.3999999999999</v>
      </c>
      <c r="C85" s="75">
        <v>780.0999999999999</v>
      </c>
      <c r="D85" s="75">
        <v>748.3</v>
      </c>
      <c r="E85" s="75">
        <v>740.3</v>
      </c>
      <c r="F85" s="75">
        <v>710.7</v>
      </c>
      <c r="G85" s="75">
        <v>732.5999999999999</v>
      </c>
      <c r="H85" s="75">
        <v>713</v>
      </c>
      <c r="I85" s="75">
        <v>703.6</v>
      </c>
      <c r="J85" s="75">
        <v>728.4</v>
      </c>
      <c r="K85" s="75">
        <v>705</v>
      </c>
      <c r="L85" s="75">
        <v>685</v>
      </c>
      <c r="M85" s="75">
        <v>660</v>
      </c>
      <c r="N85" s="75">
        <v>638</v>
      </c>
      <c r="O85" s="75">
        <v>645</v>
      </c>
      <c r="P85" s="75">
        <v>649</v>
      </c>
      <c r="Q85" s="75">
        <v>623</v>
      </c>
      <c r="R85" s="75">
        <v>668</v>
      </c>
      <c r="S85" s="75">
        <v>703</v>
      </c>
      <c r="T85" s="75">
        <v>622.6</v>
      </c>
      <c r="U85" s="75">
        <v>620.8</v>
      </c>
      <c r="V85" s="75">
        <v>629.3</v>
      </c>
      <c r="W85" s="75">
        <v>640.3</v>
      </c>
      <c r="X85" s="75">
        <v>411.2</v>
      </c>
      <c r="Y85" s="75">
        <v>404.9</v>
      </c>
    </row>
    <row r="86" spans="1:25" ht="14.25">
      <c r="A86" s="269" t="s">
        <v>250</v>
      </c>
      <c r="B86" s="270">
        <v>0</v>
      </c>
      <c r="C86" s="270">
        <v>0</v>
      </c>
      <c r="D86" s="270">
        <v>0</v>
      </c>
      <c r="E86" s="270">
        <v>0</v>
      </c>
      <c r="F86" s="270">
        <v>0</v>
      </c>
      <c r="G86" s="270">
        <v>0</v>
      </c>
      <c r="H86" s="270">
        <v>0</v>
      </c>
      <c r="I86" s="270">
        <v>0</v>
      </c>
      <c r="J86" s="270">
        <v>0</v>
      </c>
      <c r="K86" s="270">
        <v>0</v>
      </c>
      <c r="L86" s="270">
        <v>4</v>
      </c>
      <c r="M86" s="270">
        <v>4.4</v>
      </c>
      <c r="N86" s="270">
        <v>6</v>
      </c>
      <c r="O86" s="270">
        <v>6</v>
      </c>
      <c r="P86" s="270">
        <v>6</v>
      </c>
      <c r="Q86" s="270">
        <v>6</v>
      </c>
      <c r="R86" s="270">
        <v>2</v>
      </c>
      <c r="S86" s="270">
        <v>2</v>
      </c>
      <c r="T86" s="270">
        <v>1.9</v>
      </c>
      <c r="U86" s="270">
        <v>1.8</v>
      </c>
      <c r="V86" s="270">
        <v>1.6</v>
      </c>
      <c r="W86" s="270">
        <v>1.4</v>
      </c>
      <c r="X86" s="333">
        <v>1.9</v>
      </c>
      <c r="Y86" s="333">
        <v>2</v>
      </c>
    </row>
    <row r="87" spans="1:25" ht="14.25">
      <c r="A87" s="178" t="s">
        <v>236</v>
      </c>
      <c r="B87" s="179">
        <v>798.3999999999999</v>
      </c>
      <c r="C87" s="179">
        <v>780.0999999999999</v>
      </c>
      <c r="D87" s="179">
        <v>748.3</v>
      </c>
      <c r="E87" s="179">
        <v>740.3</v>
      </c>
      <c r="F87" s="179">
        <v>710.7</v>
      </c>
      <c r="G87" s="179">
        <v>732.5999999999999</v>
      </c>
      <c r="H87" s="179">
        <v>713</v>
      </c>
      <c r="I87" s="179">
        <v>703.6</v>
      </c>
      <c r="J87" s="179">
        <v>728.4</v>
      </c>
      <c r="K87" s="179">
        <v>705</v>
      </c>
      <c r="L87" s="179">
        <v>689</v>
      </c>
      <c r="M87" s="179">
        <v>664.4000000000001</v>
      </c>
      <c r="N87" s="179">
        <v>644</v>
      </c>
      <c r="O87" s="179">
        <v>651</v>
      </c>
      <c r="P87" s="179">
        <v>655</v>
      </c>
      <c r="Q87" s="179">
        <v>629</v>
      </c>
      <c r="R87" s="179">
        <v>670</v>
      </c>
      <c r="S87" s="179">
        <v>705</v>
      </c>
      <c r="T87" s="179">
        <v>624.5</v>
      </c>
      <c r="U87" s="179">
        <v>622.5999999999999</v>
      </c>
      <c r="V87" s="179">
        <v>630.9</v>
      </c>
      <c r="W87" s="179">
        <v>641.6999999999999</v>
      </c>
      <c r="X87" s="179">
        <v>413.09999999999997</v>
      </c>
      <c r="Y87" s="179">
        <v>406.9</v>
      </c>
    </row>
    <row r="89" ht="14.25">
      <c r="A89" s="25"/>
    </row>
  </sheetData>
  <sheetProtection/>
  <printOptions horizontalCentered="1" verticalCentered="1"/>
  <pageMargins left="0.25" right="0.25" top="0.75" bottom="0.75" header="0.3" footer="0.3"/>
  <pageSetup fitToHeight="1" fitToWidth="1" horizontalDpi="600" verticalDpi="600" orientation="portrait" paperSize="9" scale="70"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tabColor theme="9"/>
    <pageSetUpPr fitToPage="1"/>
  </sheetPr>
  <dimension ref="A1:AY67"/>
  <sheetViews>
    <sheetView zoomScale="85" zoomScaleNormal="85" zoomScaleSheetLayoutView="30" zoomScalePageLayoutView="0" workbookViewId="0" topLeftCell="A1">
      <pane xSplit="13" ySplit="3" topLeftCell="U4" activePane="bottomRight" state="frozen"/>
      <selection pane="topLeft" activeCell="A1" sqref="A1"/>
      <selection pane="topRight" activeCell="N1" sqref="N1"/>
      <selection pane="bottomLeft" activeCell="A4" sqref="A4"/>
      <selection pane="bottomRight" activeCell="A2" sqref="A2:A3"/>
    </sheetView>
  </sheetViews>
  <sheetFormatPr defaultColWidth="9.140625" defaultRowHeight="12.75" outlineLevelCol="1"/>
  <cols>
    <col min="1" max="1" width="50.7109375" style="94" customWidth="1"/>
    <col min="2" max="5" width="11.7109375" style="93" hidden="1" customWidth="1"/>
    <col min="6" max="6" width="12.8515625" style="94" hidden="1" customWidth="1" outlineLevel="1"/>
    <col min="7" max="9" width="11.7109375" style="94" hidden="1" customWidth="1" outlineLevel="1"/>
    <col min="10" max="11" width="12.8515625" style="94" hidden="1" customWidth="1" outlineLevel="1"/>
    <col min="12" max="13" width="11.7109375" style="94" hidden="1" customWidth="1" outlineLevel="1"/>
    <col min="14" max="14" width="12.8515625" style="94" customWidth="1" collapsed="1"/>
    <col min="15" max="15" width="12.8515625" style="94" customWidth="1"/>
    <col min="16" max="17" width="11.7109375" style="94" customWidth="1"/>
    <col min="18" max="18" width="12.8515625" style="94" bestFit="1" customWidth="1"/>
    <col min="19" max="21" width="11.7109375" style="94" customWidth="1"/>
    <col min="22" max="22" width="12.8515625" style="94" bestFit="1" customWidth="1"/>
    <col min="23" max="25" width="11.7109375" style="94" customWidth="1"/>
    <col min="26" max="26" width="12.421875" style="94" customWidth="1"/>
    <col min="27" max="27" width="50.7109375" style="94" customWidth="1"/>
    <col min="28" max="31" width="11.7109375" style="94" hidden="1" customWidth="1"/>
    <col min="32" max="33" width="11.7109375" style="94" hidden="1" customWidth="1" outlineLevel="1"/>
    <col min="34" max="35" width="9.140625" style="94" hidden="1" customWidth="1" outlineLevel="1"/>
    <col min="36" max="38" width="11.7109375" style="94" hidden="1" customWidth="1" outlineLevel="1"/>
    <col min="39" max="39" width="0" style="94" hidden="1" customWidth="1" outlineLevel="1"/>
    <col min="40" max="40" width="11.7109375" style="94" customWidth="1" collapsed="1"/>
    <col min="41" max="51" width="11.7109375" style="94" customWidth="1"/>
    <col min="52" max="16384" width="9.140625" style="94" customWidth="1"/>
  </cols>
  <sheetData>
    <row r="1" spans="1:27" ht="19.5" customHeight="1">
      <c r="A1" s="92"/>
      <c r="AA1" s="92"/>
    </row>
    <row r="2" spans="1:51" s="95" customFormat="1" ht="15.75" customHeight="1" thickBot="1">
      <c r="A2" s="371" t="s">
        <v>167</v>
      </c>
      <c r="B2" s="366" t="s">
        <v>102</v>
      </c>
      <c r="C2" s="367"/>
      <c r="D2" s="367"/>
      <c r="E2" s="368"/>
      <c r="F2" s="366" t="s">
        <v>103</v>
      </c>
      <c r="G2" s="367"/>
      <c r="H2" s="367"/>
      <c r="I2" s="368"/>
      <c r="J2" s="366" t="s">
        <v>245</v>
      </c>
      <c r="K2" s="367"/>
      <c r="L2" s="367"/>
      <c r="M2" s="367"/>
      <c r="N2" s="366" t="s">
        <v>254</v>
      </c>
      <c r="O2" s="367"/>
      <c r="P2" s="367"/>
      <c r="Q2" s="367"/>
      <c r="R2" s="366" t="s">
        <v>271</v>
      </c>
      <c r="S2" s="367"/>
      <c r="T2" s="367"/>
      <c r="U2" s="367"/>
      <c r="V2" s="366" t="s">
        <v>319</v>
      </c>
      <c r="W2" s="367"/>
      <c r="X2" s="367"/>
      <c r="Y2" s="367"/>
      <c r="Z2" s="94"/>
      <c r="AA2" s="369" t="s">
        <v>168</v>
      </c>
      <c r="AB2" s="366" t="s">
        <v>102</v>
      </c>
      <c r="AC2" s="367"/>
      <c r="AD2" s="367"/>
      <c r="AE2" s="368"/>
      <c r="AF2" s="366" t="s">
        <v>103</v>
      </c>
      <c r="AG2" s="367"/>
      <c r="AH2" s="367"/>
      <c r="AI2" s="368"/>
      <c r="AJ2" s="366" t="s">
        <v>245</v>
      </c>
      <c r="AK2" s="367"/>
      <c r="AL2" s="367"/>
      <c r="AM2" s="368"/>
      <c r="AN2" s="366" t="s">
        <v>254</v>
      </c>
      <c r="AO2" s="367"/>
      <c r="AP2" s="367"/>
      <c r="AQ2" s="368"/>
      <c r="AR2" s="366" t="s">
        <v>271</v>
      </c>
      <c r="AS2" s="367"/>
      <c r="AT2" s="367"/>
      <c r="AU2" s="367"/>
      <c r="AV2" s="366" t="s">
        <v>319</v>
      </c>
      <c r="AW2" s="367"/>
      <c r="AX2" s="367"/>
      <c r="AY2" s="367"/>
    </row>
    <row r="3" spans="1:51" ht="30" customHeight="1">
      <c r="A3" s="372"/>
      <c r="B3" s="86" t="s">
        <v>109</v>
      </c>
      <c r="C3" s="86" t="s">
        <v>110</v>
      </c>
      <c r="D3" s="86" t="s">
        <v>111</v>
      </c>
      <c r="E3" s="86" t="s">
        <v>112</v>
      </c>
      <c r="F3" s="86" t="s">
        <v>109</v>
      </c>
      <c r="G3" s="86" t="s">
        <v>110</v>
      </c>
      <c r="H3" s="86" t="s">
        <v>111</v>
      </c>
      <c r="I3" s="86" t="s">
        <v>112</v>
      </c>
      <c r="J3" s="86" t="s">
        <v>109</v>
      </c>
      <c r="K3" s="86" t="s">
        <v>110</v>
      </c>
      <c r="L3" s="86" t="s">
        <v>111</v>
      </c>
      <c r="M3" s="86" t="s">
        <v>112</v>
      </c>
      <c r="N3" s="86" t="s">
        <v>109</v>
      </c>
      <c r="O3" s="86" t="s">
        <v>110</v>
      </c>
      <c r="P3" s="86" t="s">
        <v>111</v>
      </c>
      <c r="Q3" s="86" t="s">
        <v>112</v>
      </c>
      <c r="R3" s="86" t="s">
        <v>109</v>
      </c>
      <c r="S3" s="86" t="s">
        <v>110</v>
      </c>
      <c r="T3" s="86" t="s">
        <v>111</v>
      </c>
      <c r="U3" s="86" t="s">
        <v>112</v>
      </c>
      <c r="V3" s="86" t="s">
        <v>109</v>
      </c>
      <c r="W3" s="86" t="s">
        <v>110</v>
      </c>
      <c r="X3" s="86" t="s">
        <v>111</v>
      </c>
      <c r="Y3" s="86" t="s">
        <v>112</v>
      </c>
      <c r="AA3" s="369"/>
      <c r="AB3" s="96" t="s">
        <v>8</v>
      </c>
      <c r="AC3" s="96" t="s">
        <v>9</v>
      </c>
      <c r="AD3" s="96" t="s">
        <v>10</v>
      </c>
      <c r="AE3" s="96" t="s">
        <v>11</v>
      </c>
      <c r="AF3" s="96" t="s">
        <v>8</v>
      </c>
      <c r="AG3" s="96" t="s">
        <v>9</v>
      </c>
      <c r="AH3" s="96" t="s">
        <v>10</v>
      </c>
      <c r="AI3" s="96" t="s">
        <v>11</v>
      </c>
      <c r="AJ3" s="96" t="s">
        <v>8</v>
      </c>
      <c r="AK3" s="96" t="s">
        <v>9</v>
      </c>
      <c r="AL3" s="96" t="s">
        <v>10</v>
      </c>
      <c r="AM3" s="96" t="s">
        <v>11</v>
      </c>
      <c r="AN3" s="96" t="s">
        <v>8</v>
      </c>
      <c r="AO3" s="96" t="s">
        <v>9</v>
      </c>
      <c r="AP3" s="96" t="s">
        <v>10</v>
      </c>
      <c r="AQ3" s="96" t="s">
        <v>11</v>
      </c>
      <c r="AR3" s="96" t="s">
        <v>8</v>
      </c>
      <c r="AS3" s="96" t="s">
        <v>9</v>
      </c>
      <c r="AT3" s="96" t="s">
        <v>10</v>
      </c>
      <c r="AU3" s="96" t="s">
        <v>11</v>
      </c>
      <c r="AV3" s="96" t="s">
        <v>8</v>
      </c>
      <c r="AW3" s="96" t="s">
        <v>9</v>
      </c>
      <c r="AX3" s="96" t="s">
        <v>10</v>
      </c>
      <c r="AY3" s="96" t="s">
        <v>11</v>
      </c>
    </row>
    <row r="4" spans="1:51" s="17" customFormat="1" ht="13.5">
      <c r="A4" s="90" t="s">
        <v>147</v>
      </c>
      <c r="B4" s="97">
        <v>47.3</v>
      </c>
      <c r="C4" s="97">
        <v>94.1</v>
      </c>
      <c r="D4" s="97">
        <v>140.4</v>
      </c>
      <c r="E4" s="97">
        <v>186.4</v>
      </c>
      <c r="F4" s="97">
        <v>50.099999999999994</v>
      </c>
      <c r="G4" s="97">
        <v>117.5</v>
      </c>
      <c r="H4" s="97">
        <v>178.4</v>
      </c>
      <c r="I4" s="97">
        <v>244.10000000000002</v>
      </c>
      <c r="J4" s="97">
        <v>64</v>
      </c>
      <c r="K4" s="97">
        <v>126.69999999999999</v>
      </c>
      <c r="L4" s="97">
        <v>189.7</v>
      </c>
      <c r="M4" s="97">
        <v>255.2</v>
      </c>
      <c r="N4" s="97">
        <v>64.2</v>
      </c>
      <c r="O4" s="97">
        <v>127.80000000000001</v>
      </c>
      <c r="P4" s="97">
        <v>194.2</v>
      </c>
      <c r="Q4" s="97">
        <v>260.2</v>
      </c>
      <c r="R4" s="97">
        <v>68.9</v>
      </c>
      <c r="S4" s="97">
        <v>138.1</v>
      </c>
      <c r="T4" s="97">
        <v>203.7</v>
      </c>
      <c r="U4" s="97">
        <v>271</v>
      </c>
      <c r="V4" s="97">
        <v>67.9</v>
      </c>
      <c r="W4" s="97">
        <v>137</v>
      </c>
      <c r="X4" s="97">
        <v>209</v>
      </c>
      <c r="Y4" s="97"/>
      <c r="Z4" s="101"/>
      <c r="AA4" s="90" t="s">
        <v>147</v>
      </c>
      <c r="AB4" s="99">
        <v>47.3</v>
      </c>
      <c r="AC4" s="99">
        <v>46.8</v>
      </c>
      <c r="AD4" s="99">
        <v>46.30000000000001</v>
      </c>
      <c r="AE4" s="99">
        <v>46</v>
      </c>
      <c r="AF4" s="99">
        <v>50.099999999999994</v>
      </c>
      <c r="AG4" s="99">
        <v>67.4</v>
      </c>
      <c r="AH4" s="99">
        <v>60.900000000000006</v>
      </c>
      <c r="AI4" s="99">
        <v>65.70000000000002</v>
      </c>
      <c r="AJ4" s="99">
        <v>64</v>
      </c>
      <c r="AK4" s="99">
        <v>62.69999999999999</v>
      </c>
      <c r="AL4" s="99">
        <v>63</v>
      </c>
      <c r="AM4" s="99">
        <v>65.5</v>
      </c>
      <c r="AN4" s="99">
        <v>64.2</v>
      </c>
      <c r="AO4" s="99">
        <v>63.60000000000001</v>
      </c>
      <c r="AP4" s="99">
        <v>66.39999999999998</v>
      </c>
      <c r="AQ4" s="99">
        <v>66</v>
      </c>
      <c r="AR4" s="99">
        <v>68.9</v>
      </c>
      <c r="AS4" s="97">
        <v>69.19999999999999</v>
      </c>
      <c r="AT4" s="97">
        <v>65.6</v>
      </c>
      <c r="AU4" s="97">
        <v>67.30000000000001</v>
      </c>
      <c r="AV4" s="99">
        <v>67.9</v>
      </c>
      <c r="AW4" s="97">
        <v>69.1</v>
      </c>
      <c r="AX4" s="97">
        <v>72</v>
      </c>
      <c r="AY4" s="97"/>
    </row>
    <row r="5" spans="1:51" s="41" customFormat="1" ht="13.5">
      <c r="A5" s="90" t="s">
        <v>177</v>
      </c>
      <c r="B5" s="97">
        <v>3.4</v>
      </c>
      <c r="C5" s="97">
        <v>5.8</v>
      </c>
      <c r="D5" s="97">
        <v>8.9</v>
      </c>
      <c r="E5" s="97">
        <v>13.1</v>
      </c>
      <c r="F5" s="97">
        <v>3.6</v>
      </c>
      <c r="G5" s="97">
        <v>6.6000000000000005</v>
      </c>
      <c r="H5" s="97">
        <v>9.700000000000001</v>
      </c>
      <c r="I5" s="97">
        <v>12.3</v>
      </c>
      <c r="J5" s="97">
        <v>2.5</v>
      </c>
      <c r="K5" s="97">
        <v>7.1</v>
      </c>
      <c r="L5" s="97">
        <v>9.299999999999999</v>
      </c>
      <c r="M5" s="97">
        <v>12.100000000000001</v>
      </c>
      <c r="N5" s="97">
        <v>1.8</v>
      </c>
      <c r="O5" s="97">
        <v>3.8</v>
      </c>
      <c r="P5" s="97">
        <v>5.3999999999999995</v>
      </c>
      <c r="Q5" s="97">
        <v>6.2</v>
      </c>
      <c r="R5" s="97">
        <v>1.8</v>
      </c>
      <c r="S5" s="97">
        <v>2.8</v>
      </c>
      <c r="T5" s="97">
        <v>5.4</v>
      </c>
      <c r="U5" s="97">
        <v>6.699999999999999</v>
      </c>
      <c r="V5" s="97">
        <v>2.4</v>
      </c>
      <c r="W5" s="97">
        <v>5.1000000000000005</v>
      </c>
      <c r="X5" s="97">
        <v>8</v>
      </c>
      <c r="Y5" s="97"/>
      <c r="Z5" s="101"/>
      <c r="AA5" s="90" t="s">
        <v>177</v>
      </c>
      <c r="AB5" s="99">
        <v>3.4</v>
      </c>
      <c r="AC5" s="99">
        <v>2.4</v>
      </c>
      <c r="AD5" s="99">
        <v>3.1000000000000005</v>
      </c>
      <c r="AE5" s="99">
        <v>4.199999999999999</v>
      </c>
      <c r="AF5" s="99">
        <v>3.6</v>
      </c>
      <c r="AG5" s="99">
        <v>3.0000000000000004</v>
      </c>
      <c r="AH5" s="99">
        <v>3.1000000000000005</v>
      </c>
      <c r="AI5" s="99">
        <v>2.5999999999999996</v>
      </c>
      <c r="AJ5" s="99">
        <v>2.5</v>
      </c>
      <c r="AK5" s="99">
        <v>4.6</v>
      </c>
      <c r="AL5" s="99">
        <v>2.1999999999999993</v>
      </c>
      <c r="AM5" s="99">
        <v>2.8000000000000025</v>
      </c>
      <c r="AN5" s="99">
        <v>1.8</v>
      </c>
      <c r="AO5" s="99">
        <v>1.9999999999999998</v>
      </c>
      <c r="AP5" s="99">
        <v>1.5999999999999996</v>
      </c>
      <c r="AQ5" s="99">
        <v>0.8000000000000007</v>
      </c>
      <c r="AR5" s="99">
        <v>1.8</v>
      </c>
      <c r="AS5" s="97">
        <v>0.9999999999999998</v>
      </c>
      <c r="AT5" s="97">
        <v>2.6000000000000005</v>
      </c>
      <c r="AU5" s="97">
        <v>1.299999999999999</v>
      </c>
      <c r="AV5" s="99">
        <v>2.4</v>
      </c>
      <c r="AW5" s="97">
        <v>2.7000000000000006</v>
      </c>
      <c r="AX5" s="97">
        <v>2.8999999999999995</v>
      </c>
      <c r="AY5" s="97"/>
    </row>
    <row r="6" spans="1:51" s="17" customFormat="1" ht="13.5">
      <c r="A6" s="90" t="s">
        <v>149</v>
      </c>
      <c r="B6" s="97">
        <v>28</v>
      </c>
      <c r="C6" s="97">
        <v>63.1</v>
      </c>
      <c r="D6" s="97">
        <v>97.30000000000001</v>
      </c>
      <c r="E6" s="97">
        <v>134.6</v>
      </c>
      <c r="F6" s="97">
        <v>37.4</v>
      </c>
      <c r="G6" s="97">
        <v>90.2</v>
      </c>
      <c r="H6" s="97">
        <v>143.5</v>
      </c>
      <c r="I6" s="97">
        <v>203.1</v>
      </c>
      <c r="J6" s="97">
        <v>55.900000000000006</v>
      </c>
      <c r="K6" s="97">
        <v>121.7</v>
      </c>
      <c r="L6" s="97">
        <v>185.4</v>
      </c>
      <c r="M6" s="97">
        <v>258.7</v>
      </c>
      <c r="N6" s="97">
        <v>69.5</v>
      </c>
      <c r="O6" s="97">
        <v>140.6</v>
      </c>
      <c r="P6" s="97">
        <v>209.89999999999998</v>
      </c>
      <c r="Q6" s="97">
        <v>280.9</v>
      </c>
      <c r="R6" s="97">
        <v>69.5</v>
      </c>
      <c r="S6" s="97">
        <v>158</v>
      </c>
      <c r="T6" s="97">
        <v>234.5</v>
      </c>
      <c r="U6" s="97">
        <v>306.1</v>
      </c>
      <c r="V6" s="97">
        <v>75.5</v>
      </c>
      <c r="W6" s="97">
        <v>160</v>
      </c>
      <c r="X6" s="97">
        <v>246.9</v>
      </c>
      <c r="Y6" s="97"/>
      <c r="Z6" s="101"/>
      <c r="AA6" s="90" t="s">
        <v>149</v>
      </c>
      <c r="AB6" s="99">
        <v>28</v>
      </c>
      <c r="AC6" s="99">
        <v>35.1</v>
      </c>
      <c r="AD6" s="99">
        <v>34.20000000000001</v>
      </c>
      <c r="AE6" s="99">
        <v>37.29999999999998</v>
      </c>
      <c r="AF6" s="99">
        <v>37.4</v>
      </c>
      <c r="AG6" s="99">
        <v>52.800000000000004</v>
      </c>
      <c r="AH6" s="99">
        <v>53.3</v>
      </c>
      <c r="AI6" s="99">
        <v>59.599999999999994</v>
      </c>
      <c r="AJ6" s="99">
        <v>55.900000000000006</v>
      </c>
      <c r="AK6" s="99">
        <v>65.8</v>
      </c>
      <c r="AL6" s="99">
        <v>63.7</v>
      </c>
      <c r="AM6" s="99">
        <v>73.29999999999998</v>
      </c>
      <c r="AN6" s="99">
        <v>69.5</v>
      </c>
      <c r="AO6" s="99">
        <v>71.1</v>
      </c>
      <c r="AP6" s="99">
        <v>69.29999999999998</v>
      </c>
      <c r="AQ6" s="99">
        <v>71</v>
      </c>
      <c r="AR6" s="99">
        <v>69.5</v>
      </c>
      <c r="AS6" s="97">
        <v>88.5</v>
      </c>
      <c r="AT6" s="97">
        <v>76.5</v>
      </c>
      <c r="AU6" s="97">
        <v>71.60000000000002</v>
      </c>
      <c r="AV6" s="99">
        <v>75.5</v>
      </c>
      <c r="AW6" s="97">
        <v>84.5</v>
      </c>
      <c r="AX6" s="97">
        <v>86.9</v>
      </c>
      <c r="AY6" s="97"/>
    </row>
    <row r="7" spans="1:51" s="17" customFormat="1" ht="13.5">
      <c r="A7" s="90" t="s">
        <v>150</v>
      </c>
      <c r="B7" s="97">
        <v>0</v>
      </c>
      <c r="C7" s="97">
        <v>0</v>
      </c>
      <c r="D7" s="97">
        <v>0</v>
      </c>
      <c r="E7" s="97">
        <v>0</v>
      </c>
      <c r="F7" s="97">
        <v>0</v>
      </c>
      <c r="G7" s="97">
        <v>0</v>
      </c>
      <c r="H7" s="97">
        <v>0</v>
      </c>
      <c r="I7" s="97">
        <v>0</v>
      </c>
      <c r="J7" s="97">
        <v>0</v>
      </c>
      <c r="K7" s="97">
        <v>0</v>
      </c>
      <c r="L7" s="97">
        <v>0</v>
      </c>
      <c r="M7" s="97">
        <v>0</v>
      </c>
      <c r="N7" s="97">
        <v>0</v>
      </c>
      <c r="O7" s="97">
        <v>0</v>
      </c>
      <c r="P7" s="97">
        <v>0</v>
      </c>
      <c r="Q7" s="97">
        <v>0</v>
      </c>
      <c r="R7" s="97">
        <v>0</v>
      </c>
      <c r="S7" s="97">
        <v>0</v>
      </c>
      <c r="T7" s="97">
        <v>0</v>
      </c>
      <c r="U7" s="97">
        <v>0</v>
      </c>
      <c r="V7" s="97">
        <v>0</v>
      </c>
      <c r="W7" s="97">
        <v>0</v>
      </c>
      <c r="X7" s="97">
        <v>0</v>
      </c>
      <c r="Y7" s="97"/>
      <c r="Z7" s="101"/>
      <c r="AA7" s="90" t="s">
        <v>150</v>
      </c>
      <c r="AB7" s="99">
        <v>0</v>
      </c>
      <c r="AC7" s="99">
        <v>0</v>
      </c>
      <c r="AD7" s="99">
        <v>0</v>
      </c>
      <c r="AE7" s="99">
        <v>0</v>
      </c>
      <c r="AF7" s="99">
        <v>0</v>
      </c>
      <c r="AG7" s="99">
        <v>0</v>
      </c>
      <c r="AH7" s="99">
        <v>0</v>
      </c>
      <c r="AI7" s="99">
        <v>0</v>
      </c>
      <c r="AJ7" s="99">
        <v>0</v>
      </c>
      <c r="AK7" s="99">
        <v>0</v>
      </c>
      <c r="AL7" s="99">
        <v>0</v>
      </c>
      <c r="AM7" s="99">
        <v>0</v>
      </c>
      <c r="AN7" s="99">
        <v>0</v>
      </c>
      <c r="AO7" s="99">
        <v>0</v>
      </c>
      <c r="AP7" s="99">
        <v>0</v>
      </c>
      <c r="AQ7" s="99">
        <v>0</v>
      </c>
      <c r="AR7" s="99">
        <v>0</v>
      </c>
      <c r="AS7" s="97">
        <v>0</v>
      </c>
      <c r="AT7" s="97">
        <v>0</v>
      </c>
      <c r="AU7" s="97">
        <v>0</v>
      </c>
      <c r="AV7" s="99">
        <v>0</v>
      </c>
      <c r="AW7" s="97">
        <v>0</v>
      </c>
      <c r="AX7" s="97">
        <v>0</v>
      </c>
      <c r="AY7" s="97"/>
    </row>
    <row r="8" spans="1:51" s="17" customFormat="1" ht="13.5">
      <c r="A8" s="91" t="s">
        <v>151</v>
      </c>
      <c r="B8" s="100">
        <v>78.7</v>
      </c>
      <c r="C8" s="100">
        <v>163</v>
      </c>
      <c r="D8" s="100">
        <v>246.6</v>
      </c>
      <c r="E8" s="100">
        <v>334.1</v>
      </c>
      <c r="F8" s="100">
        <v>91.1</v>
      </c>
      <c r="G8" s="100">
        <v>214.3</v>
      </c>
      <c r="H8" s="100">
        <v>331.6</v>
      </c>
      <c r="I8" s="100">
        <v>459.5</v>
      </c>
      <c r="J8" s="100">
        <v>122.4</v>
      </c>
      <c r="K8" s="100">
        <v>255.5</v>
      </c>
      <c r="L8" s="100">
        <v>384.4</v>
      </c>
      <c r="M8" s="100">
        <v>526</v>
      </c>
      <c r="N8" s="100">
        <v>135.5</v>
      </c>
      <c r="O8" s="100">
        <v>272.20000000000005</v>
      </c>
      <c r="P8" s="100">
        <v>409.5</v>
      </c>
      <c r="Q8" s="100">
        <v>547.3</v>
      </c>
      <c r="R8" s="100">
        <v>140.20000000000002</v>
      </c>
      <c r="S8" s="100">
        <v>298.9</v>
      </c>
      <c r="T8" s="100">
        <v>443.6</v>
      </c>
      <c r="U8" s="100">
        <v>583.8</v>
      </c>
      <c r="V8" s="100">
        <v>145.8</v>
      </c>
      <c r="W8" s="100">
        <v>302.1</v>
      </c>
      <c r="X8" s="100">
        <v>463.9</v>
      </c>
      <c r="Y8" s="100"/>
      <c r="Z8" s="101"/>
      <c r="AA8" s="91" t="s">
        <v>151</v>
      </c>
      <c r="AB8" s="100">
        <v>78.7</v>
      </c>
      <c r="AC8" s="100">
        <v>84.3</v>
      </c>
      <c r="AD8" s="100">
        <v>83.6</v>
      </c>
      <c r="AE8" s="100">
        <v>87.50000000000003</v>
      </c>
      <c r="AF8" s="100">
        <v>91.1</v>
      </c>
      <c r="AG8" s="100">
        <v>123.20000000000002</v>
      </c>
      <c r="AH8" s="100">
        <v>117.30000000000001</v>
      </c>
      <c r="AI8" s="100">
        <v>127.89999999999998</v>
      </c>
      <c r="AJ8" s="100">
        <v>122.4</v>
      </c>
      <c r="AK8" s="100">
        <v>133.1</v>
      </c>
      <c r="AL8" s="100">
        <v>128.89999999999998</v>
      </c>
      <c r="AM8" s="100">
        <v>141.60000000000002</v>
      </c>
      <c r="AN8" s="100">
        <v>135.5</v>
      </c>
      <c r="AO8" s="100">
        <v>136.70000000000005</v>
      </c>
      <c r="AP8" s="100">
        <v>137.29999999999995</v>
      </c>
      <c r="AQ8" s="100">
        <v>137.79999999999995</v>
      </c>
      <c r="AR8" s="100">
        <v>140.20000000000002</v>
      </c>
      <c r="AS8" s="109">
        <v>158.7</v>
      </c>
      <c r="AT8" s="109">
        <v>144.70000000000005</v>
      </c>
      <c r="AU8" s="109">
        <v>140.19999999999993</v>
      </c>
      <c r="AV8" s="100">
        <v>145.8</v>
      </c>
      <c r="AW8" s="109">
        <v>156.3</v>
      </c>
      <c r="AX8" s="100">
        <v>161.8</v>
      </c>
      <c r="AY8" s="109"/>
    </row>
    <row r="9" spans="1:51" s="17" customFormat="1" ht="13.5">
      <c r="A9" s="90" t="s">
        <v>152</v>
      </c>
      <c r="B9" s="97">
        <v>-29.75</v>
      </c>
      <c r="C9" s="97">
        <v>-59.91</v>
      </c>
      <c r="D9" s="97">
        <v>-93.06</v>
      </c>
      <c r="E9" s="97">
        <v>-128.10000000000002</v>
      </c>
      <c r="F9" s="97">
        <v>-35.8</v>
      </c>
      <c r="G9" s="97">
        <v>-83</v>
      </c>
      <c r="H9" s="97">
        <v>-130.3</v>
      </c>
      <c r="I9" s="97">
        <v>-187</v>
      </c>
      <c r="J9" s="97">
        <v>-46.8</v>
      </c>
      <c r="K9" s="97">
        <v>-95</v>
      </c>
      <c r="L9" s="97">
        <v>-145.89999999999998</v>
      </c>
      <c r="M9" s="97">
        <v>-201.1</v>
      </c>
      <c r="N9" s="97">
        <v>-53.8</v>
      </c>
      <c r="O9" s="97">
        <v>-109.2</v>
      </c>
      <c r="P9" s="97">
        <v>-164.7</v>
      </c>
      <c r="Q9" s="97">
        <v>-221.8</v>
      </c>
      <c r="R9" s="97">
        <v>-56.2</v>
      </c>
      <c r="S9" s="97">
        <v>-118.4</v>
      </c>
      <c r="T9" s="97">
        <v>-177.2</v>
      </c>
      <c r="U9" s="97">
        <v>-236.5</v>
      </c>
      <c r="V9" s="97">
        <v>-57.5</v>
      </c>
      <c r="W9" s="97">
        <v>-115.9</v>
      </c>
      <c r="X9" s="97">
        <v>-177.2</v>
      </c>
      <c r="Y9" s="97"/>
      <c r="Z9" s="101"/>
      <c r="AA9" s="90" t="s">
        <v>152</v>
      </c>
      <c r="AB9" s="99">
        <v>-29.75</v>
      </c>
      <c r="AC9" s="99">
        <v>-30.159999999999997</v>
      </c>
      <c r="AD9" s="99">
        <v>-33.150000000000006</v>
      </c>
      <c r="AE9" s="99">
        <v>-35.04000000000002</v>
      </c>
      <c r="AF9" s="99">
        <v>-35.8</v>
      </c>
      <c r="AG9" s="99">
        <v>-47.2</v>
      </c>
      <c r="AH9" s="99">
        <v>-47.30000000000001</v>
      </c>
      <c r="AI9" s="99">
        <v>-56.69999999999999</v>
      </c>
      <c r="AJ9" s="99">
        <v>-46.8</v>
      </c>
      <c r="AK9" s="99">
        <v>-48.2</v>
      </c>
      <c r="AL9" s="99">
        <v>-50.89999999999998</v>
      </c>
      <c r="AM9" s="99">
        <v>-55.20000000000002</v>
      </c>
      <c r="AN9" s="99">
        <v>-53.8</v>
      </c>
      <c r="AO9" s="99">
        <v>-55.400000000000006</v>
      </c>
      <c r="AP9" s="99">
        <v>-55.499999999999986</v>
      </c>
      <c r="AQ9" s="99">
        <v>-57.10000000000002</v>
      </c>
      <c r="AR9" s="99">
        <v>-56.2</v>
      </c>
      <c r="AS9" s="99">
        <v>-62.2</v>
      </c>
      <c r="AT9" s="99">
        <v>-58.79999999999998</v>
      </c>
      <c r="AU9" s="99">
        <v>-59.30000000000001</v>
      </c>
      <c r="AV9" s="99">
        <v>-57.5</v>
      </c>
      <c r="AW9" s="99">
        <v>-58.400000000000006</v>
      </c>
      <c r="AX9" s="97">
        <v>-61.29999999999998</v>
      </c>
      <c r="AY9" s="99"/>
    </row>
    <row r="10" spans="1:51" s="17" customFormat="1" ht="13.5">
      <c r="A10" s="90" t="s">
        <v>153</v>
      </c>
      <c r="B10" s="97">
        <v>-32.5</v>
      </c>
      <c r="C10" s="97">
        <v>-68.2</v>
      </c>
      <c r="D10" s="97">
        <v>-104.1</v>
      </c>
      <c r="E10" s="97">
        <v>-140.3</v>
      </c>
      <c r="F10" s="97">
        <v>-36.9</v>
      </c>
      <c r="G10" s="97">
        <v>-87.69999999999999</v>
      </c>
      <c r="H10" s="97">
        <v>-135</v>
      </c>
      <c r="I10" s="97">
        <v>-189.3</v>
      </c>
      <c r="J10" s="97">
        <v>-49.900000000000006</v>
      </c>
      <c r="K10" s="97">
        <v>-105.6</v>
      </c>
      <c r="L10" s="97">
        <v>-160</v>
      </c>
      <c r="M10" s="97">
        <v>-215.7</v>
      </c>
      <c r="N10" s="97">
        <v>-52.599999999999994</v>
      </c>
      <c r="O10" s="97">
        <v>-105.9</v>
      </c>
      <c r="P10" s="97">
        <v>-157.7</v>
      </c>
      <c r="Q10" s="97">
        <v>-212.2</v>
      </c>
      <c r="R10" s="97">
        <v>-51.5</v>
      </c>
      <c r="S10" s="97">
        <v>-106.3</v>
      </c>
      <c r="T10" s="97">
        <v>-160.8</v>
      </c>
      <c r="U10" s="97">
        <v>-214.3</v>
      </c>
      <c r="V10" s="97">
        <v>-51.6</v>
      </c>
      <c r="W10" s="97">
        <v>-108</v>
      </c>
      <c r="X10" s="97">
        <v>-166</v>
      </c>
      <c r="Y10" s="97"/>
      <c r="Z10" s="101"/>
      <c r="AA10" s="90" t="s">
        <v>153</v>
      </c>
      <c r="AB10" s="99">
        <v>-32.5</v>
      </c>
      <c r="AC10" s="99">
        <v>-35.7</v>
      </c>
      <c r="AD10" s="99">
        <v>-35.89999999999999</v>
      </c>
      <c r="AE10" s="99">
        <v>-36.20000000000002</v>
      </c>
      <c r="AF10" s="99">
        <v>-36.9</v>
      </c>
      <c r="AG10" s="99">
        <v>-50.79999999999999</v>
      </c>
      <c r="AH10" s="99">
        <v>-47.30000000000001</v>
      </c>
      <c r="AI10" s="99">
        <v>-54.30000000000001</v>
      </c>
      <c r="AJ10" s="99">
        <v>-49.900000000000006</v>
      </c>
      <c r="AK10" s="99">
        <v>-55.69999999999999</v>
      </c>
      <c r="AL10" s="99">
        <v>-54.400000000000006</v>
      </c>
      <c r="AM10" s="99">
        <v>-55.69999999999999</v>
      </c>
      <c r="AN10" s="99">
        <v>-52.599999999999994</v>
      </c>
      <c r="AO10" s="99">
        <v>-53.30000000000001</v>
      </c>
      <c r="AP10" s="99">
        <v>-51.79999999999998</v>
      </c>
      <c r="AQ10" s="99">
        <v>-54.5</v>
      </c>
      <c r="AR10" s="99">
        <v>-51.5</v>
      </c>
      <c r="AS10" s="99">
        <v>-54.8</v>
      </c>
      <c r="AT10" s="99">
        <v>-54.500000000000014</v>
      </c>
      <c r="AU10" s="99">
        <v>-53.5</v>
      </c>
      <c r="AV10" s="99">
        <v>-51.6</v>
      </c>
      <c r="AW10" s="99">
        <v>-56.4</v>
      </c>
      <c r="AX10" s="97">
        <v>-58</v>
      </c>
      <c r="AY10" s="99"/>
    </row>
    <row r="11" spans="1:51" s="17" customFormat="1" ht="13.5">
      <c r="A11" s="91" t="s">
        <v>154</v>
      </c>
      <c r="B11" s="100">
        <v>-62.25000000000001</v>
      </c>
      <c r="C11" s="100">
        <v>-128.11</v>
      </c>
      <c r="D11" s="100">
        <v>-197.16</v>
      </c>
      <c r="E11" s="100">
        <v>-268.4</v>
      </c>
      <c r="F11" s="100">
        <v>-72.69999999999999</v>
      </c>
      <c r="G11" s="100">
        <v>-170.7</v>
      </c>
      <c r="H11" s="100">
        <v>-265.3</v>
      </c>
      <c r="I11" s="100">
        <v>-376.3</v>
      </c>
      <c r="J11" s="100">
        <v>-96.7</v>
      </c>
      <c r="K11" s="100">
        <v>-200.6</v>
      </c>
      <c r="L11" s="100">
        <v>-305.9</v>
      </c>
      <c r="M11" s="100">
        <v>-416.79999999999995</v>
      </c>
      <c r="N11" s="100">
        <v>-106.39999999999999</v>
      </c>
      <c r="O11" s="100">
        <v>-215.10000000000002</v>
      </c>
      <c r="P11" s="100">
        <v>-322.4</v>
      </c>
      <c r="Q11" s="100">
        <v>-434</v>
      </c>
      <c r="R11" s="100">
        <v>-107.7</v>
      </c>
      <c r="S11" s="100">
        <v>-224.7</v>
      </c>
      <c r="T11" s="100">
        <v>-338</v>
      </c>
      <c r="U11" s="100">
        <v>-450.8</v>
      </c>
      <c r="V11" s="100">
        <v>-109.1</v>
      </c>
      <c r="W11" s="100">
        <v>-223.9</v>
      </c>
      <c r="X11" s="100">
        <v>-343.2</v>
      </c>
      <c r="Y11" s="100"/>
      <c r="Z11" s="101"/>
      <c r="AA11" s="91" t="s">
        <v>154</v>
      </c>
      <c r="AB11" s="100">
        <v>-62.25000000000001</v>
      </c>
      <c r="AC11" s="100">
        <v>-65.86000000000001</v>
      </c>
      <c r="AD11" s="100">
        <v>-69.04999999999998</v>
      </c>
      <c r="AE11" s="100">
        <v>-71.23999999999998</v>
      </c>
      <c r="AF11" s="100">
        <v>-72.69999999999999</v>
      </c>
      <c r="AG11" s="100">
        <v>-98</v>
      </c>
      <c r="AH11" s="100">
        <v>-94.60000000000002</v>
      </c>
      <c r="AI11" s="100">
        <v>-111</v>
      </c>
      <c r="AJ11" s="100">
        <v>-96.7</v>
      </c>
      <c r="AK11" s="100">
        <v>-103.89999999999999</v>
      </c>
      <c r="AL11" s="100">
        <v>-105.29999999999998</v>
      </c>
      <c r="AM11" s="100">
        <v>-110.89999999999998</v>
      </c>
      <c r="AN11" s="100">
        <v>-106.39999999999999</v>
      </c>
      <c r="AO11" s="100">
        <v>-108.70000000000003</v>
      </c>
      <c r="AP11" s="100">
        <v>-107.29999999999995</v>
      </c>
      <c r="AQ11" s="100">
        <v>-111.60000000000002</v>
      </c>
      <c r="AR11" s="100">
        <v>-107.7</v>
      </c>
      <c r="AS11" s="109">
        <v>-117</v>
      </c>
      <c r="AT11" s="109">
        <v>-113.30000000000001</v>
      </c>
      <c r="AU11" s="109">
        <v>-112.80000000000001</v>
      </c>
      <c r="AV11" s="100">
        <v>-109.1</v>
      </c>
      <c r="AW11" s="109">
        <v>-114.80000000000001</v>
      </c>
      <c r="AX11" s="100">
        <v>-119.29999999999998</v>
      </c>
      <c r="AY11" s="109"/>
    </row>
    <row r="12" spans="1:51" s="41" customFormat="1" ht="13.5">
      <c r="A12" s="43" t="s">
        <v>255</v>
      </c>
      <c r="B12" s="97">
        <v>0.3</v>
      </c>
      <c r="C12" s="97">
        <v>1.1</v>
      </c>
      <c r="D12" s="97">
        <v>1.1</v>
      </c>
      <c r="E12" s="97">
        <v>4.5</v>
      </c>
      <c r="F12" s="97">
        <v>1.6</v>
      </c>
      <c r="G12" s="97">
        <v>3.1</v>
      </c>
      <c r="H12" s="97">
        <v>3.4</v>
      </c>
      <c r="I12" s="97">
        <v>7.6</v>
      </c>
      <c r="J12" s="97">
        <v>0.2</v>
      </c>
      <c r="K12" s="97">
        <v>0.6</v>
      </c>
      <c r="L12" s="97">
        <v>1.9</v>
      </c>
      <c r="M12" s="97">
        <v>2</v>
      </c>
      <c r="N12" s="97">
        <v>0</v>
      </c>
      <c r="O12" s="97">
        <v>0</v>
      </c>
      <c r="P12" s="97">
        <v>0</v>
      </c>
      <c r="Q12" s="97">
        <v>0</v>
      </c>
      <c r="R12" s="97">
        <v>0</v>
      </c>
      <c r="S12" s="97">
        <v>0</v>
      </c>
      <c r="T12" s="97">
        <v>0</v>
      </c>
      <c r="U12" s="97">
        <v>0</v>
      </c>
      <c r="V12" s="97">
        <v>0</v>
      </c>
      <c r="W12" s="97">
        <v>0</v>
      </c>
      <c r="X12" s="97">
        <v>0</v>
      </c>
      <c r="Y12" s="97"/>
      <c r="Z12" s="101"/>
      <c r="AA12" s="43" t="s">
        <v>255</v>
      </c>
      <c r="AB12" s="99">
        <v>0.3</v>
      </c>
      <c r="AC12" s="99">
        <v>0.8</v>
      </c>
      <c r="AD12" s="99">
        <v>0</v>
      </c>
      <c r="AE12" s="99">
        <v>3.4</v>
      </c>
      <c r="AF12" s="99">
        <v>1.6</v>
      </c>
      <c r="AG12" s="99">
        <v>1.5</v>
      </c>
      <c r="AH12" s="99">
        <v>0.2999999999999998</v>
      </c>
      <c r="AI12" s="99">
        <v>4.199999999999999</v>
      </c>
      <c r="AJ12" s="99">
        <v>0.2</v>
      </c>
      <c r="AK12" s="99">
        <v>0.39999999999999997</v>
      </c>
      <c r="AL12" s="99">
        <v>1.2999999999999998</v>
      </c>
      <c r="AM12" s="99">
        <v>0.10000000000000009</v>
      </c>
      <c r="AN12" s="99">
        <v>0</v>
      </c>
      <c r="AO12" s="99">
        <v>0</v>
      </c>
      <c r="AP12" s="99">
        <v>0</v>
      </c>
      <c r="AQ12" s="99">
        <v>0</v>
      </c>
      <c r="AR12" s="99">
        <v>0</v>
      </c>
      <c r="AS12" s="97">
        <v>0</v>
      </c>
      <c r="AT12" s="97">
        <v>0</v>
      </c>
      <c r="AU12" s="97">
        <v>0</v>
      </c>
      <c r="AV12" s="99">
        <v>0</v>
      </c>
      <c r="AW12" s="97">
        <v>0</v>
      </c>
      <c r="AX12" s="97">
        <v>0</v>
      </c>
      <c r="AY12" s="97"/>
    </row>
    <row r="13" spans="1:51" s="17" customFormat="1" ht="13.5">
      <c r="A13" s="90" t="s">
        <v>155</v>
      </c>
      <c r="B13" s="97">
        <v>-4.3</v>
      </c>
      <c r="C13" s="97">
        <v>-8.3</v>
      </c>
      <c r="D13" s="97">
        <v>-13</v>
      </c>
      <c r="E13" s="97">
        <v>-16.6</v>
      </c>
      <c r="F13" s="97">
        <v>-4.5</v>
      </c>
      <c r="G13" s="97">
        <v>-9.8</v>
      </c>
      <c r="H13" s="97">
        <v>-15.2</v>
      </c>
      <c r="I13" s="97">
        <v>-20.099999999999998</v>
      </c>
      <c r="J13" s="97">
        <v>-4.8</v>
      </c>
      <c r="K13" s="97">
        <v>-8.5</v>
      </c>
      <c r="L13" s="97">
        <v>-12.5</v>
      </c>
      <c r="M13" s="97">
        <v>-16.4</v>
      </c>
      <c r="N13" s="97">
        <v>-4</v>
      </c>
      <c r="O13" s="97">
        <v>-6.6000000000000005</v>
      </c>
      <c r="P13" s="97">
        <v>-6.8</v>
      </c>
      <c r="Q13" s="97">
        <v>-11.799999999999999</v>
      </c>
      <c r="R13" s="97">
        <v>-4.2</v>
      </c>
      <c r="S13" s="97">
        <v>-7.7</v>
      </c>
      <c r="T13" s="97">
        <v>-11.8</v>
      </c>
      <c r="U13" s="97">
        <v>-20.5</v>
      </c>
      <c r="V13" s="97">
        <v>-5.9</v>
      </c>
      <c r="W13" s="97">
        <v>-11.799999999999999</v>
      </c>
      <c r="X13" s="97">
        <v>-16.3</v>
      </c>
      <c r="Y13" s="97"/>
      <c r="Z13" s="101"/>
      <c r="AA13" s="90" t="s">
        <v>155</v>
      </c>
      <c r="AB13" s="99">
        <v>-4.3</v>
      </c>
      <c r="AC13" s="99">
        <v>-4.000000000000001</v>
      </c>
      <c r="AD13" s="99">
        <v>-4.699999999999999</v>
      </c>
      <c r="AE13" s="99">
        <v>-3.6000000000000014</v>
      </c>
      <c r="AF13" s="99">
        <v>-4.5</v>
      </c>
      <c r="AG13" s="99">
        <v>-5.300000000000001</v>
      </c>
      <c r="AH13" s="99">
        <v>-5.399999999999999</v>
      </c>
      <c r="AI13" s="99">
        <v>-4.899999999999999</v>
      </c>
      <c r="AJ13" s="99">
        <v>-4.8</v>
      </c>
      <c r="AK13" s="99">
        <v>-3.7</v>
      </c>
      <c r="AL13" s="99">
        <v>-4</v>
      </c>
      <c r="AM13" s="99">
        <v>-3.8999999999999986</v>
      </c>
      <c r="AN13" s="99">
        <v>-4</v>
      </c>
      <c r="AO13" s="99">
        <v>-2.6000000000000005</v>
      </c>
      <c r="AP13" s="99">
        <v>-0.1999999999999993</v>
      </c>
      <c r="AQ13" s="99">
        <v>-4.999999999999999</v>
      </c>
      <c r="AR13" s="99">
        <v>-4.2</v>
      </c>
      <c r="AS13" s="99">
        <v>-3.5</v>
      </c>
      <c r="AT13" s="99">
        <v>-4.1000000000000005</v>
      </c>
      <c r="AU13" s="99">
        <v>-8.7</v>
      </c>
      <c r="AV13" s="99">
        <v>-5.9</v>
      </c>
      <c r="AW13" s="99">
        <v>-5.899999999999999</v>
      </c>
      <c r="AX13" s="97">
        <v>-4.500000000000002</v>
      </c>
      <c r="AY13" s="99"/>
    </row>
    <row r="14" spans="1:51" s="17" customFormat="1" ht="16.5" customHeight="1">
      <c r="A14" s="90" t="s">
        <v>156</v>
      </c>
      <c r="B14" s="97">
        <v>-0.2</v>
      </c>
      <c r="C14" s="97">
        <v>-0.1</v>
      </c>
      <c r="D14" s="97">
        <v>-0.1</v>
      </c>
      <c r="E14" s="97">
        <v>-0.3</v>
      </c>
      <c r="F14" s="97">
        <v>-0.2</v>
      </c>
      <c r="G14" s="97">
        <v>-1.1</v>
      </c>
      <c r="H14" s="97">
        <v>-1.8</v>
      </c>
      <c r="I14" s="97">
        <v>-1.9</v>
      </c>
      <c r="J14" s="97">
        <v>0.1</v>
      </c>
      <c r="K14" s="97">
        <v>0</v>
      </c>
      <c r="L14" s="97">
        <v>0</v>
      </c>
      <c r="M14" s="97">
        <v>0</v>
      </c>
      <c r="N14" s="97">
        <v>-0.1</v>
      </c>
      <c r="O14" s="97">
        <v>0</v>
      </c>
      <c r="P14" s="97">
        <v>0.19999999999999998</v>
      </c>
      <c r="Q14" s="97">
        <v>0.3</v>
      </c>
      <c r="R14" s="97">
        <v>0.6</v>
      </c>
      <c r="S14" s="97">
        <v>0.6</v>
      </c>
      <c r="T14" s="97">
        <v>-0.9</v>
      </c>
      <c r="U14" s="97">
        <v>-0.5</v>
      </c>
      <c r="V14" s="97">
        <v>0.4</v>
      </c>
      <c r="W14" s="97">
        <v>1.5</v>
      </c>
      <c r="X14" s="97">
        <v>2.2</v>
      </c>
      <c r="Y14" s="97"/>
      <c r="Z14" s="101"/>
      <c r="AA14" s="90" t="s">
        <v>156</v>
      </c>
      <c r="AB14" s="99">
        <v>-0.2</v>
      </c>
      <c r="AC14" s="99">
        <v>0.1</v>
      </c>
      <c r="AD14" s="99">
        <v>0</v>
      </c>
      <c r="AE14" s="99">
        <v>-0.19999999999999998</v>
      </c>
      <c r="AF14" s="99">
        <v>-0.2</v>
      </c>
      <c r="AG14" s="99">
        <v>-0.9000000000000001</v>
      </c>
      <c r="AH14" s="99">
        <v>-0.7</v>
      </c>
      <c r="AI14" s="99">
        <v>-0.09999999999999987</v>
      </c>
      <c r="AJ14" s="99">
        <v>0.1</v>
      </c>
      <c r="AK14" s="99">
        <v>-0.1</v>
      </c>
      <c r="AL14" s="99">
        <v>0</v>
      </c>
      <c r="AM14" s="99">
        <v>0</v>
      </c>
      <c r="AN14" s="99">
        <v>-0.1</v>
      </c>
      <c r="AO14" s="99">
        <v>0.1</v>
      </c>
      <c r="AP14" s="99">
        <v>0.19999999999999998</v>
      </c>
      <c r="AQ14" s="99">
        <v>0.1</v>
      </c>
      <c r="AR14" s="99">
        <v>0.6</v>
      </c>
      <c r="AS14" s="97">
        <v>0</v>
      </c>
      <c r="AT14" s="97">
        <v>-1.5</v>
      </c>
      <c r="AU14" s="97">
        <v>0.4</v>
      </c>
      <c r="AV14" s="99">
        <v>0.4</v>
      </c>
      <c r="AW14" s="97">
        <v>1.1</v>
      </c>
      <c r="AX14" s="97">
        <v>0.7000000000000002</v>
      </c>
      <c r="AY14" s="97"/>
    </row>
    <row r="15" spans="1:51" s="17" customFormat="1" ht="13.5">
      <c r="A15" s="90" t="s">
        <v>157</v>
      </c>
      <c r="B15" s="97">
        <v>0</v>
      </c>
      <c r="C15" s="97">
        <v>0</v>
      </c>
      <c r="D15" s="97">
        <v>0</v>
      </c>
      <c r="E15" s="97">
        <v>-5.4</v>
      </c>
      <c r="F15" s="97">
        <v>0</v>
      </c>
      <c r="G15" s="97">
        <v>27.3</v>
      </c>
      <c r="H15" s="97">
        <v>21.299999999999997</v>
      </c>
      <c r="I15" s="97">
        <v>-2</v>
      </c>
      <c r="J15" s="97">
        <v>0</v>
      </c>
      <c r="K15" s="97">
        <v>0</v>
      </c>
      <c r="L15" s="97">
        <v>0</v>
      </c>
      <c r="M15" s="97">
        <v>-0.6</v>
      </c>
      <c r="N15" s="97">
        <v>0</v>
      </c>
      <c r="O15" s="97">
        <v>0.2</v>
      </c>
      <c r="P15" s="97">
        <v>0.8999999999999999</v>
      </c>
      <c r="Q15" s="97">
        <v>0.6</v>
      </c>
      <c r="R15" s="97">
        <v>0</v>
      </c>
      <c r="S15" s="97">
        <v>1.8</v>
      </c>
      <c r="T15" s="97">
        <v>1.8</v>
      </c>
      <c r="U15" s="97">
        <v>1.7999999999999998</v>
      </c>
      <c r="V15" s="97">
        <v>0</v>
      </c>
      <c r="W15" s="97">
        <v>0</v>
      </c>
      <c r="X15" s="97">
        <v>0.4</v>
      </c>
      <c r="Y15" s="97"/>
      <c r="Z15" s="101"/>
      <c r="AA15" s="90" t="s">
        <v>157</v>
      </c>
      <c r="AB15" s="99">
        <v>0</v>
      </c>
      <c r="AC15" s="99">
        <v>0</v>
      </c>
      <c r="AD15" s="99">
        <v>0</v>
      </c>
      <c r="AE15" s="99">
        <v>-5.4</v>
      </c>
      <c r="AF15" s="99">
        <v>0</v>
      </c>
      <c r="AG15" s="99">
        <v>27.3</v>
      </c>
      <c r="AH15" s="99">
        <v>-6.0000000000000036</v>
      </c>
      <c r="AI15" s="99">
        <v>-23.299999999999997</v>
      </c>
      <c r="AJ15" s="99">
        <v>0</v>
      </c>
      <c r="AK15" s="99">
        <v>0</v>
      </c>
      <c r="AL15" s="99">
        <v>0</v>
      </c>
      <c r="AM15" s="99">
        <v>-0.6</v>
      </c>
      <c r="AN15" s="99">
        <v>0</v>
      </c>
      <c r="AO15" s="99">
        <v>0.2</v>
      </c>
      <c r="AP15" s="99">
        <v>0.7</v>
      </c>
      <c r="AQ15" s="99">
        <v>-0.29999999999999993</v>
      </c>
      <c r="AR15" s="99">
        <v>0</v>
      </c>
      <c r="AS15" s="97">
        <v>1.8</v>
      </c>
      <c r="AT15" s="97">
        <v>0</v>
      </c>
      <c r="AU15" s="97">
        <v>0</v>
      </c>
      <c r="AV15" s="99">
        <v>0</v>
      </c>
      <c r="AW15" s="97">
        <v>0</v>
      </c>
      <c r="AX15" s="97">
        <v>0.4</v>
      </c>
      <c r="AY15" s="97"/>
    </row>
    <row r="16" spans="1:51" s="17" customFormat="1" ht="13.5">
      <c r="A16" s="91" t="s">
        <v>158</v>
      </c>
      <c r="B16" s="100">
        <v>12.249999999999993</v>
      </c>
      <c r="C16" s="100">
        <v>27.589999999999996</v>
      </c>
      <c r="D16" s="100">
        <v>37.44</v>
      </c>
      <c r="E16" s="100">
        <v>47.89999999999999</v>
      </c>
      <c r="F16" s="100">
        <v>15.300000000000008</v>
      </c>
      <c r="G16" s="100">
        <v>63.10000000000002</v>
      </c>
      <c r="H16" s="100">
        <v>74.00000000000001</v>
      </c>
      <c r="I16" s="100">
        <v>66.79999999999998</v>
      </c>
      <c r="J16" s="100">
        <v>21.200000000000003</v>
      </c>
      <c r="K16" s="100">
        <v>47.00000000000001</v>
      </c>
      <c r="L16" s="100">
        <v>67.9</v>
      </c>
      <c r="M16" s="100">
        <v>94.20000000000002</v>
      </c>
      <c r="N16" s="100">
        <v>25.000000000000007</v>
      </c>
      <c r="O16" s="100">
        <v>50.700000000000024</v>
      </c>
      <c r="P16" s="100">
        <v>81.40000000000003</v>
      </c>
      <c r="Q16" s="100">
        <v>102.4</v>
      </c>
      <c r="R16" s="100">
        <v>28.900000000000006</v>
      </c>
      <c r="S16" s="100">
        <v>68.89999999999998</v>
      </c>
      <c r="T16" s="100">
        <v>94.70000000000002</v>
      </c>
      <c r="U16" s="100">
        <v>113.79999999999994</v>
      </c>
      <c r="V16" s="100">
        <v>31.200000000000017</v>
      </c>
      <c r="W16" s="100">
        <v>67.90000000000002</v>
      </c>
      <c r="X16" s="100">
        <v>106.99999999999999</v>
      </c>
      <c r="Y16" s="100"/>
      <c r="Z16" s="101"/>
      <c r="AA16" s="91" t="s">
        <v>158</v>
      </c>
      <c r="AB16" s="100">
        <v>12.249999999999993</v>
      </c>
      <c r="AC16" s="100">
        <v>15.340000000000003</v>
      </c>
      <c r="AD16" s="100">
        <v>9.850000000000001</v>
      </c>
      <c r="AE16" s="100">
        <v>10.459999999999994</v>
      </c>
      <c r="AF16" s="100">
        <v>15.300000000000008</v>
      </c>
      <c r="AG16" s="100">
        <v>47.80000000000001</v>
      </c>
      <c r="AH16" s="100">
        <v>10.899999999999991</v>
      </c>
      <c r="AI16" s="100">
        <v>-7.200000000000031</v>
      </c>
      <c r="AJ16" s="100">
        <v>21.200000000000003</v>
      </c>
      <c r="AK16" s="100">
        <v>25.800000000000004</v>
      </c>
      <c r="AL16" s="100">
        <v>20.9</v>
      </c>
      <c r="AM16" s="100">
        <v>26.30000000000001</v>
      </c>
      <c r="AN16" s="100">
        <v>25.000000000000007</v>
      </c>
      <c r="AO16" s="100">
        <v>25.700000000000017</v>
      </c>
      <c r="AP16" s="100">
        <v>30.70000000000001</v>
      </c>
      <c r="AQ16" s="100">
        <v>20.99999999999997</v>
      </c>
      <c r="AR16" s="100">
        <v>28.900000000000006</v>
      </c>
      <c r="AS16" s="109">
        <v>39.999999999999986</v>
      </c>
      <c r="AT16" s="109">
        <v>25.80000000000004</v>
      </c>
      <c r="AU16" s="109">
        <v>19.099999999999923</v>
      </c>
      <c r="AV16" s="100">
        <v>31.200000000000017</v>
      </c>
      <c r="AW16" s="109">
        <v>36.7</v>
      </c>
      <c r="AX16" s="100">
        <v>39.10000000000003</v>
      </c>
      <c r="AY16" s="109"/>
    </row>
    <row r="17" spans="1:51" s="17" customFormat="1" ht="13.5">
      <c r="A17" s="90" t="s">
        <v>159</v>
      </c>
      <c r="B17" s="97">
        <v>-2.1</v>
      </c>
      <c r="C17" s="97">
        <v>-3.9000000000000004</v>
      </c>
      <c r="D17" s="97">
        <v>-5.1</v>
      </c>
      <c r="E17" s="97">
        <v>-9.9</v>
      </c>
      <c r="F17" s="97">
        <v>-4.1</v>
      </c>
      <c r="G17" s="97">
        <v>-14.3</v>
      </c>
      <c r="H17" s="97">
        <v>-19.4</v>
      </c>
      <c r="I17" s="97">
        <v>-11.8</v>
      </c>
      <c r="J17" s="97">
        <v>-5.699999999999999</v>
      </c>
      <c r="K17" s="97">
        <v>-10.8</v>
      </c>
      <c r="L17" s="97">
        <v>-16.4</v>
      </c>
      <c r="M17" s="97">
        <v>-24.4</v>
      </c>
      <c r="N17" s="97">
        <v>-7.1</v>
      </c>
      <c r="O17" s="97">
        <v>-13.399999999999999</v>
      </c>
      <c r="P17" s="97">
        <v>-23.2</v>
      </c>
      <c r="Q17" s="97">
        <v>-28.7</v>
      </c>
      <c r="R17" s="97">
        <v>-8.6</v>
      </c>
      <c r="S17" s="97">
        <v>-20</v>
      </c>
      <c r="T17" s="97">
        <v>-27.5</v>
      </c>
      <c r="U17" s="97">
        <v>-32.599999999999994</v>
      </c>
      <c r="V17" s="97">
        <v>-9.3</v>
      </c>
      <c r="W17" s="97">
        <v>-21</v>
      </c>
      <c r="X17" s="97">
        <v>-33</v>
      </c>
      <c r="Y17" s="97"/>
      <c r="Z17" s="101"/>
      <c r="AA17" s="90" t="s">
        <v>159</v>
      </c>
      <c r="AB17" s="99">
        <v>-2.1</v>
      </c>
      <c r="AC17" s="99">
        <v>-1.8000000000000003</v>
      </c>
      <c r="AD17" s="99">
        <v>-1.1999999999999993</v>
      </c>
      <c r="AE17" s="99">
        <v>-4.800000000000001</v>
      </c>
      <c r="AF17" s="99">
        <v>-4.1</v>
      </c>
      <c r="AG17" s="99">
        <v>-10.200000000000001</v>
      </c>
      <c r="AH17" s="99">
        <v>-5.099999999999998</v>
      </c>
      <c r="AI17" s="99">
        <v>7.599999999999998</v>
      </c>
      <c r="AJ17" s="99">
        <v>-5.699999999999999</v>
      </c>
      <c r="AK17" s="99">
        <v>-5.100000000000001</v>
      </c>
      <c r="AL17" s="99">
        <v>-5.599999999999998</v>
      </c>
      <c r="AM17" s="99">
        <v>-8</v>
      </c>
      <c r="AN17" s="99">
        <v>-7.1</v>
      </c>
      <c r="AO17" s="99">
        <v>-6.299999999999999</v>
      </c>
      <c r="AP17" s="99">
        <v>-9.8</v>
      </c>
      <c r="AQ17" s="99">
        <v>-5.5</v>
      </c>
      <c r="AR17" s="99">
        <v>-8.6</v>
      </c>
      <c r="AS17" s="99">
        <v>-11.4</v>
      </c>
      <c r="AT17" s="99">
        <v>-7.5</v>
      </c>
      <c r="AU17" s="99">
        <v>-5.099999999999994</v>
      </c>
      <c r="AV17" s="99">
        <v>-9.3</v>
      </c>
      <c r="AW17" s="99">
        <v>-11.7</v>
      </c>
      <c r="AX17" s="97">
        <v>-12</v>
      </c>
      <c r="AY17" s="99"/>
    </row>
    <row r="18" spans="1:51" s="17" customFormat="1" ht="13.5">
      <c r="A18" s="90" t="s">
        <v>160</v>
      </c>
      <c r="B18" s="97">
        <v>0</v>
      </c>
      <c r="C18" s="97">
        <v>0</v>
      </c>
      <c r="D18" s="97">
        <v>0</v>
      </c>
      <c r="E18" s="97">
        <v>0</v>
      </c>
      <c r="F18" s="97">
        <v>0</v>
      </c>
      <c r="G18" s="97">
        <v>0</v>
      </c>
      <c r="H18" s="97">
        <v>0</v>
      </c>
      <c r="I18" s="97">
        <v>0</v>
      </c>
      <c r="J18" s="97">
        <v>0</v>
      </c>
      <c r="K18" s="97">
        <v>0</v>
      </c>
      <c r="L18" s="97">
        <v>-0.2</v>
      </c>
      <c r="M18" s="97">
        <v>-0.6</v>
      </c>
      <c r="N18" s="97">
        <v>-0.9</v>
      </c>
      <c r="O18" s="97">
        <v>-1.6</v>
      </c>
      <c r="P18" s="97">
        <v>-2.2</v>
      </c>
      <c r="Q18" s="97">
        <v>-2.5</v>
      </c>
      <c r="R18" s="97">
        <v>-0.6</v>
      </c>
      <c r="S18" s="97">
        <v>-0.7</v>
      </c>
      <c r="T18" s="97">
        <v>-0.7</v>
      </c>
      <c r="U18" s="97">
        <v>-0.8</v>
      </c>
      <c r="V18" s="97">
        <v>0</v>
      </c>
      <c r="W18" s="97">
        <v>0</v>
      </c>
      <c r="X18" s="97">
        <v>0</v>
      </c>
      <c r="Y18" s="97"/>
      <c r="Z18" s="101"/>
      <c r="AA18" s="90" t="s">
        <v>160</v>
      </c>
      <c r="AB18" s="99">
        <v>0</v>
      </c>
      <c r="AC18" s="99">
        <v>0</v>
      </c>
      <c r="AD18" s="99">
        <v>0</v>
      </c>
      <c r="AE18" s="99">
        <v>0</v>
      </c>
      <c r="AF18" s="99">
        <v>0</v>
      </c>
      <c r="AG18" s="99">
        <v>0</v>
      </c>
      <c r="AH18" s="99">
        <v>0</v>
      </c>
      <c r="AI18" s="99">
        <v>0</v>
      </c>
      <c r="AJ18" s="99">
        <v>0</v>
      </c>
      <c r="AK18" s="99">
        <v>0</v>
      </c>
      <c r="AL18" s="99">
        <v>-0.2</v>
      </c>
      <c r="AM18" s="99">
        <v>-0.39999999999999997</v>
      </c>
      <c r="AN18" s="99">
        <v>-0.9</v>
      </c>
      <c r="AO18" s="99">
        <v>-0.7000000000000001</v>
      </c>
      <c r="AP18" s="99">
        <v>-0.6000000000000001</v>
      </c>
      <c r="AQ18" s="99">
        <v>-0.2999999999999998</v>
      </c>
      <c r="AR18" s="99">
        <v>-0.6</v>
      </c>
      <c r="AS18" s="97">
        <v>-0.09999999999999998</v>
      </c>
      <c r="AT18" s="97">
        <v>0</v>
      </c>
      <c r="AU18" s="97">
        <v>-0.10000000000000009</v>
      </c>
      <c r="AV18" s="99">
        <v>0</v>
      </c>
      <c r="AW18" s="97">
        <v>0</v>
      </c>
      <c r="AX18" s="97">
        <v>0</v>
      </c>
      <c r="AY18" s="97"/>
    </row>
    <row r="19" spans="1:51" s="17" customFormat="1" ht="13.5">
      <c r="A19" s="89" t="s">
        <v>161</v>
      </c>
      <c r="B19" s="102">
        <v>10.149999999999995</v>
      </c>
      <c r="C19" s="102">
        <v>23.689999999999994</v>
      </c>
      <c r="D19" s="102">
        <v>32.34</v>
      </c>
      <c r="E19" s="102">
        <v>37.99999999999999</v>
      </c>
      <c r="F19" s="102">
        <v>11.200000000000008</v>
      </c>
      <c r="G19" s="102">
        <v>48.800000000000026</v>
      </c>
      <c r="H19" s="102">
        <v>54.600000000000016</v>
      </c>
      <c r="I19" s="102">
        <v>54.999999999999986</v>
      </c>
      <c r="J19" s="102">
        <v>15.500000000000004</v>
      </c>
      <c r="K19" s="102">
        <v>36.2</v>
      </c>
      <c r="L19" s="102">
        <v>51.300000000000004</v>
      </c>
      <c r="M19" s="102">
        <v>69.20000000000002</v>
      </c>
      <c r="N19" s="102">
        <v>17.000000000000007</v>
      </c>
      <c r="O19" s="102">
        <v>35.700000000000024</v>
      </c>
      <c r="P19" s="102">
        <v>56.00000000000003</v>
      </c>
      <c r="Q19" s="102">
        <v>71.2</v>
      </c>
      <c r="R19" s="102">
        <v>19.70000000000001</v>
      </c>
      <c r="S19" s="102">
        <v>48.199999999999974</v>
      </c>
      <c r="T19" s="102">
        <v>66.50000000000001</v>
      </c>
      <c r="U19" s="102">
        <v>80.39999999999995</v>
      </c>
      <c r="V19" s="102">
        <v>21.900000000000016</v>
      </c>
      <c r="W19" s="102">
        <v>46.90000000000002</v>
      </c>
      <c r="X19" s="102">
        <v>73.99999999999999</v>
      </c>
      <c r="Y19" s="102"/>
      <c r="Z19" s="101"/>
      <c r="AA19" s="89" t="s">
        <v>161</v>
      </c>
      <c r="AB19" s="102">
        <v>10.149999999999995</v>
      </c>
      <c r="AC19" s="102">
        <v>13.54</v>
      </c>
      <c r="AD19" s="102">
        <v>8.65000000000001</v>
      </c>
      <c r="AE19" s="102">
        <v>5.6599999999999895</v>
      </c>
      <c r="AF19" s="102">
        <v>11.200000000000008</v>
      </c>
      <c r="AG19" s="102">
        <v>37.600000000000016</v>
      </c>
      <c r="AH19" s="102">
        <v>5.79999999999999</v>
      </c>
      <c r="AI19" s="102">
        <v>0.39999999999997016</v>
      </c>
      <c r="AJ19" s="102">
        <v>15.500000000000004</v>
      </c>
      <c r="AK19" s="102">
        <v>20.7</v>
      </c>
      <c r="AL19" s="102">
        <v>15.100000000000001</v>
      </c>
      <c r="AM19" s="102">
        <v>17.900000000000013</v>
      </c>
      <c r="AN19" s="102">
        <v>17.000000000000007</v>
      </c>
      <c r="AO19" s="102">
        <v>18.700000000000017</v>
      </c>
      <c r="AP19" s="102">
        <v>20.300000000000004</v>
      </c>
      <c r="AQ19" s="102">
        <v>15.199999999999974</v>
      </c>
      <c r="AR19" s="102">
        <v>19.70000000000001</v>
      </c>
      <c r="AS19" s="115">
        <v>28.499999999999986</v>
      </c>
      <c r="AT19" s="115">
        <v>18.30000000000004</v>
      </c>
      <c r="AU19" s="115">
        <v>13.899999999999935</v>
      </c>
      <c r="AV19" s="102">
        <v>21.900000000000016</v>
      </c>
      <c r="AW19" s="115">
        <v>25.000000000000004</v>
      </c>
      <c r="AX19" s="102">
        <v>27.10000000000003</v>
      </c>
      <c r="AY19" s="115"/>
    </row>
    <row r="20" spans="2:25" s="17" customFormat="1" ht="13.5">
      <c r="B20" s="101"/>
      <c r="C20" s="101"/>
      <c r="D20" s="101"/>
      <c r="E20" s="103"/>
      <c r="F20" s="97"/>
      <c r="G20" s="98"/>
      <c r="H20" s="98"/>
      <c r="I20" s="98"/>
      <c r="J20" s="98"/>
      <c r="K20" s="98"/>
      <c r="L20" s="98"/>
      <c r="M20" s="98"/>
      <c r="N20" s="98"/>
      <c r="O20" s="98"/>
      <c r="P20" s="98"/>
      <c r="Q20" s="98"/>
      <c r="R20" s="98"/>
      <c r="S20" s="98"/>
      <c r="T20" s="98"/>
      <c r="U20" s="98"/>
      <c r="V20" s="98"/>
      <c r="W20" s="98"/>
      <c r="X20" s="98"/>
      <c r="Y20" s="98"/>
    </row>
    <row r="21" spans="1:25" s="17" customFormat="1" ht="13.5">
      <c r="A21" s="90" t="s">
        <v>175</v>
      </c>
      <c r="B21" s="99">
        <v>6160.568</v>
      </c>
      <c r="C21" s="99">
        <v>6271.502</v>
      </c>
      <c r="D21" s="99">
        <v>6392.5869999999995</v>
      </c>
      <c r="E21" s="99">
        <v>6607.47</v>
      </c>
      <c r="F21" s="99">
        <v>9044.7</v>
      </c>
      <c r="G21" s="99">
        <v>9104.9</v>
      </c>
      <c r="H21" s="99">
        <v>9165.5</v>
      </c>
      <c r="I21" s="99">
        <v>9686.1</v>
      </c>
      <c r="J21" s="99">
        <v>9745.4</v>
      </c>
      <c r="K21" s="99">
        <v>9871.8</v>
      </c>
      <c r="L21" s="99">
        <v>10075</v>
      </c>
      <c r="M21" s="99">
        <v>10359.2</v>
      </c>
      <c r="N21" s="99">
        <v>10477.7</v>
      </c>
      <c r="O21" s="99">
        <v>10725.7</v>
      </c>
      <c r="P21" s="99">
        <v>11017.3</v>
      </c>
      <c r="Q21" s="99">
        <v>11353.8</v>
      </c>
      <c r="R21" s="99">
        <v>12101.7</v>
      </c>
      <c r="S21" s="99">
        <v>12627.5</v>
      </c>
      <c r="T21" s="99">
        <v>13008</v>
      </c>
      <c r="U21" s="99">
        <v>13183.6</v>
      </c>
      <c r="V21" s="99">
        <v>13522.1</v>
      </c>
      <c r="W21" s="99">
        <v>14029</v>
      </c>
      <c r="X21" s="99">
        <v>14268.3</v>
      </c>
      <c r="Y21" s="99"/>
    </row>
    <row r="22" spans="1:25" s="17" customFormat="1" ht="13.5">
      <c r="A22" s="118" t="s">
        <v>278</v>
      </c>
      <c r="B22" s="110">
        <v>248.8</v>
      </c>
      <c r="C22" s="110">
        <v>513.6</v>
      </c>
      <c r="D22" s="110">
        <v>767</v>
      </c>
      <c r="E22" s="110">
        <v>1074.1</v>
      </c>
      <c r="F22" s="110">
        <v>232.5</v>
      </c>
      <c r="G22" s="99">
        <v>532.6</v>
      </c>
      <c r="H22" s="97">
        <v>841.1</v>
      </c>
      <c r="I22" s="99">
        <v>1240.9</v>
      </c>
      <c r="J22" s="99">
        <v>310.1</v>
      </c>
      <c r="K22" s="99">
        <v>694.5</v>
      </c>
      <c r="L22" s="99">
        <v>1124.1</v>
      </c>
      <c r="M22" s="99">
        <v>1594</v>
      </c>
      <c r="N22" s="99">
        <v>377.4</v>
      </c>
      <c r="O22" s="99">
        <v>829</v>
      </c>
      <c r="P22" s="99">
        <v>1234.2</v>
      </c>
      <c r="Q22" s="99">
        <v>1782.6</v>
      </c>
      <c r="R22" s="99">
        <v>555.5</v>
      </c>
      <c r="S22" s="99">
        <v>1312.7</v>
      </c>
      <c r="T22" s="99">
        <v>1791</v>
      </c>
      <c r="U22" s="99">
        <v>2173.2</v>
      </c>
      <c r="V22" s="99">
        <v>415.6</v>
      </c>
      <c r="W22" s="99">
        <v>1070.2</v>
      </c>
      <c r="X22" s="99">
        <v>1674.2</v>
      </c>
      <c r="Y22" s="99"/>
    </row>
    <row r="23" spans="1:25" s="41" customFormat="1" ht="13.5">
      <c r="A23" s="274" t="s">
        <v>313</v>
      </c>
      <c r="B23" s="112">
        <v>27.542918206834475</v>
      </c>
      <c r="C23" s="112">
        <v>30.39665983301052</v>
      </c>
      <c r="D23" s="112">
        <v>30.273283175597992</v>
      </c>
      <c r="E23" s="112">
        <v>31.5202</v>
      </c>
      <c r="F23" s="112">
        <v>37.93489999999999</v>
      </c>
      <c r="G23" s="112">
        <v>39.21510000000001</v>
      </c>
      <c r="H23" s="112">
        <v>40.4267</v>
      </c>
      <c r="I23" s="112">
        <v>47.761</v>
      </c>
      <c r="J23" s="112">
        <v>48.0736</v>
      </c>
      <c r="K23" s="112">
        <v>49.4684</v>
      </c>
      <c r="L23" s="112">
        <v>54.5544</v>
      </c>
      <c r="M23" s="112">
        <v>56.20466565461089</v>
      </c>
      <c r="N23" s="112">
        <v>58</v>
      </c>
      <c r="O23" s="112">
        <v>57.9</v>
      </c>
      <c r="P23" s="112">
        <v>61.3</v>
      </c>
      <c r="Q23" s="112">
        <v>61.4</v>
      </c>
      <c r="R23" s="112">
        <v>62.4</v>
      </c>
      <c r="S23" s="112">
        <v>63.699999999999996</v>
      </c>
      <c r="T23" s="112">
        <v>60.199999999999996</v>
      </c>
      <c r="U23" s="112">
        <v>63.599999999999994</v>
      </c>
      <c r="V23" s="112">
        <v>64.2</v>
      </c>
      <c r="W23" s="112">
        <v>66.6</v>
      </c>
      <c r="X23" s="112">
        <v>69.3</v>
      </c>
      <c r="Y23" s="112"/>
    </row>
    <row r="24" spans="1:25" s="41" customFormat="1" ht="15" customHeight="1">
      <c r="A24" s="90" t="s">
        <v>316</v>
      </c>
      <c r="B24" s="97">
        <v>14.088722574554476</v>
      </c>
      <c r="C24" s="97">
        <v>17.08111878187052</v>
      </c>
      <c r="D24" s="97">
        <v>16.869347060857997</v>
      </c>
      <c r="E24" s="97">
        <v>17.403</v>
      </c>
      <c r="F24" s="97">
        <v>20.6918</v>
      </c>
      <c r="G24" s="97">
        <v>21.326900000000002</v>
      </c>
      <c r="H24" s="97">
        <v>22.7806</v>
      </c>
      <c r="I24" s="112">
        <v>30.0054</v>
      </c>
      <c r="J24" s="112">
        <v>30.2988</v>
      </c>
      <c r="K24" s="112">
        <v>31.499</v>
      </c>
      <c r="L24" s="112">
        <v>36.484</v>
      </c>
      <c r="M24" s="112">
        <v>37.108201860490894</v>
      </c>
      <c r="N24" s="112">
        <v>37.7</v>
      </c>
      <c r="O24" s="112">
        <v>36.9</v>
      </c>
      <c r="P24" s="112">
        <v>39.1</v>
      </c>
      <c r="Q24" s="112">
        <v>39</v>
      </c>
      <c r="R24" s="112">
        <v>39.8</v>
      </c>
      <c r="S24" s="112">
        <v>41.8</v>
      </c>
      <c r="T24" s="112">
        <v>37.8</v>
      </c>
      <c r="U24" s="112">
        <v>39.8</v>
      </c>
      <c r="V24" s="112">
        <v>40</v>
      </c>
      <c r="W24" s="112">
        <v>42</v>
      </c>
      <c r="X24" s="112">
        <v>44.1</v>
      </c>
      <c r="Y24" s="112"/>
    </row>
    <row r="25" spans="1:25" s="41" customFormat="1" ht="15" customHeight="1">
      <c r="A25" s="90" t="s">
        <v>315</v>
      </c>
      <c r="B25" s="97">
        <v>13.45419563228</v>
      </c>
      <c r="C25" s="97">
        <v>13.31554105114</v>
      </c>
      <c r="D25" s="97">
        <v>13.403936114739999</v>
      </c>
      <c r="E25" s="97">
        <v>14.1172</v>
      </c>
      <c r="F25" s="97">
        <v>17.2431</v>
      </c>
      <c r="G25" s="97">
        <v>17.8882</v>
      </c>
      <c r="H25" s="97">
        <v>17.646099999999997</v>
      </c>
      <c r="I25" s="112">
        <v>17.755599999999998</v>
      </c>
      <c r="J25" s="112">
        <v>17.7748</v>
      </c>
      <c r="K25" s="112">
        <v>17.9694</v>
      </c>
      <c r="L25" s="112">
        <v>18.070400000000003</v>
      </c>
      <c r="M25" s="112">
        <v>19.096463794119998</v>
      </c>
      <c r="N25" s="112">
        <v>20.3</v>
      </c>
      <c r="O25" s="112">
        <v>21</v>
      </c>
      <c r="P25" s="112">
        <v>22.2</v>
      </c>
      <c r="Q25" s="112">
        <v>22.4</v>
      </c>
      <c r="R25" s="112">
        <v>22.6</v>
      </c>
      <c r="S25" s="112">
        <v>21.9</v>
      </c>
      <c r="T25" s="112">
        <v>22.4</v>
      </c>
      <c r="U25" s="112">
        <v>23.8</v>
      </c>
      <c r="V25" s="112">
        <v>24.2</v>
      </c>
      <c r="W25" s="112">
        <v>24.6</v>
      </c>
      <c r="X25" s="112">
        <v>25.2</v>
      </c>
      <c r="Y25" s="112"/>
    </row>
    <row r="26" spans="1:26" s="17" customFormat="1" ht="15" customHeight="1">
      <c r="A26" s="90" t="s">
        <v>314</v>
      </c>
      <c r="B26" s="97">
        <v>4.7813709082505005</v>
      </c>
      <c r="C26" s="97">
        <v>16.2633027271915</v>
      </c>
      <c r="D26" s="97">
        <v>10.983825437565502</v>
      </c>
      <c r="E26" s="97">
        <v>10.6889</v>
      </c>
      <c r="F26" s="97">
        <v>11.5912</v>
      </c>
      <c r="G26" s="97">
        <v>11.3711</v>
      </c>
      <c r="H26" s="97">
        <v>11.3087</v>
      </c>
      <c r="I26" s="112">
        <v>12.106</v>
      </c>
      <c r="J26" s="112">
        <v>9.102</v>
      </c>
      <c r="K26" s="112">
        <v>8.9355</v>
      </c>
      <c r="L26" s="112">
        <v>8.323</v>
      </c>
      <c r="M26" s="112">
        <v>7.646755409206704</v>
      </c>
      <c r="N26" s="112">
        <v>7.3</v>
      </c>
      <c r="O26" s="112">
        <v>6.7</v>
      </c>
      <c r="P26" s="112">
        <v>6.7</v>
      </c>
      <c r="Q26" s="112">
        <v>6.5</v>
      </c>
      <c r="R26" s="112">
        <v>6</v>
      </c>
      <c r="S26" s="112">
        <v>6.1</v>
      </c>
      <c r="T26" s="112">
        <v>4.9</v>
      </c>
      <c r="U26" s="112">
        <v>4.992</v>
      </c>
      <c r="V26" s="112">
        <v>4.992</v>
      </c>
      <c r="W26" s="112">
        <v>5.6</v>
      </c>
      <c r="X26" s="112">
        <v>5.8</v>
      </c>
      <c r="Y26" s="112"/>
      <c r="Z26" s="41"/>
    </row>
    <row r="27" spans="1:26" s="17" customFormat="1" ht="15" customHeight="1">
      <c r="A27" s="90" t="s">
        <v>317</v>
      </c>
      <c r="B27" s="97"/>
      <c r="C27" s="97"/>
      <c r="D27" s="97"/>
      <c r="E27" s="97"/>
      <c r="F27" s="97"/>
      <c r="G27" s="97"/>
      <c r="H27" s="97"/>
      <c r="I27" s="112"/>
      <c r="J27" s="112"/>
      <c r="K27" s="112"/>
      <c r="L27" s="112"/>
      <c r="M27" s="112"/>
      <c r="N27" s="112">
        <v>2</v>
      </c>
      <c r="O27" s="112">
        <v>3.7</v>
      </c>
      <c r="P27" s="112">
        <v>5.5</v>
      </c>
      <c r="Q27" s="112">
        <v>5.3</v>
      </c>
      <c r="R27" s="112">
        <v>0.3</v>
      </c>
      <c r="S27" s="112">
        <v>1.2999999999999998</v>
      </c>
      <c r="T27" s="112">
        <v>1.9</v>
      </c>
      <c r="U27" s="112">
        <v>3.25</v>
      </c>
      <c r="V27" s="112">
        <v>0.4</v>
      </c>
      <c r="W27" s="112">
        <v>1.6</v>
      </c>
      <c r="X27" s="112">
        <v>2.7</v>
      </c>
      <c r="Y27" s="112"/>
      <c r="Z27" s="41"/>
    </row>
    <row r="28" spans="1:26" s="17" customFormat="1" ht="15" customHeight="1">
      <c r="A28" s="90" t="s">
        <v>243</v>
      </c>
      <c r="B28" s="97"/>
      <c r="C28" s="97"/>
      <c r="D28" s="97"/>
      <c r="E28" s="97"/>
      <c r="F28" s="97"/>
      <c r="G28" s="97"/>
      <c r="H28" s="97"/>
      <c r="I28" s="112"/>
      <c r="J28" s="112"/>
      <c r="K28" s="112"/>
      <c r="L28" s="112"/>
      <c r="M28" s="112"/>
      <c r="N28" s="112">
        <v>0.4</v>
      </c>
      <c r="O28" s="112">
        <v>1.7</v>
      </c>
      <c r="P28" s="112">
        <v>2.1</v>
      </c>
      <c r="Q28" s="112">
        <v>1.9</v>
      </c>
      <c r="R28" s="112">
        <v>0.3</v>
      </c>
      <c r="S28" s="112">
        <v>1.9</v>
      </c>
      <c r="T28" s="112">
        <v>1.9</v>
      </c>
      <c r="U28" s="112">
        <v>1.99</v>
      </c>
      <c r="V28" s="112">
        <v>0.1</v>
      </c>
      <c r="W28" s="112">
        <v>0.9</v>
      </c>
      <c r="X28" s="112">
        <v>1.4</v>
      </c>
      <c r="Y28" s="112"/>
      <c r="Z28" s="41"/>
    </row>
    <row r="29" spans="1:26" s="17" customFormat="1" ht="15" customHeight="1">
      <c r="A29" s="90" t="s">
        <v>297</v>
      </c>
      <c r="B29" s="97"/>
      <c r="C29" s="97"/>
      <c r="D29" s="97"/>
      <c r="E29" s="97"/>
      <c r="F29" s="97"/>
      <c r="G29" s="97"/>
      <c r="H29" s="97"/>
      <c r="I29" s="112"/>
      <c r="J29" s="112"/>
      <c r="K29" s="112"/>
      <c r="L29" s="112"/>
      <c r="M29" s="112"/>
      <c r="N29" s="112">
        <v>1.6</v>
      </c>
      <c r="O29" s="112">
        <v>2</v>
      </c>
      <c r="P29" s="112">
        <v>3.4</v>
      </c>
      <c r="Q29" s="112">
        <v>3.4</v>
      </c>
      <c r="R29" s="112">
        <v>0</v>
      </c>
      <c r="S29" s="112">
        <v>-0.6</v>
      </c>
      <c r="T29" s="112">
        <v>0</v>
      </c>
      <c r="U29" s="112">
        <v>1.26</v>
      </c>
      <c r="V29" s="112">
        <v>0.3</v>
      </c>
      <c r="W29" s="112">
        <v>0.7</v>
      </c>
      <c r="X29" s="112">
        <v>1.3</v>
      </c>
      <c r="Y29" s="112"/>
      <c r="Z29" s="41"/>
    </row>
    <row r="30" spans="1:25" s="17" customFormat="1" ht="13.5">
      <c r="A30" s="137" t="s">
        <v>172</v>
      </c>
      <c r="B30" s="105">
        <v>1336</v>
      </c>
      <c r="C30" s="105">
        <v>1416</v>
      </c>
      <c r="D30" s="105">
        <v>1430</v>
      </c>
      <c r="E30" s="105">
        <v>1432</v>
      </c>
      <c r="F30" s="105">
        <v>1973</v>
      </c>
      <c r="G30" s="105">
        <v>1951</v>
      </c>
      <c r="H30" s="105">
        <v>1905</v>
      </c>
      <c r="I30" s="105">
        <v>2023</v>
      </c>
      <c r="J30" s="105">
        <v>1822</v>
      </c>
      <c r="K30" s="105">
        <v>1821</v>
      </c>
      <c r="L30" s="105">
        <v>1880</v>
      </c>
      <c r="M30" s="105">
        <v>1888</v>
      </c>
      <c r="N30" s="105">
        <v>1893</v>
      </c>
      <c r="O30" s="105">
        <v>1897</v>
      </c>
      <c r="P30" s="105">
        <v>1901</v>
      </c>
      <c r="Q30" s="105">
        <v>1936</v>
      </c>
      <c r="R30" s="105">
        <v>1951</v>
      </c>
      <c r="S30" s="105">
        <v>1963</v>
      </c>
      <c r="T30" s="105">
        <v>2000</v>
      </c>
      <c r="U30" s="105">
        <v>2021</v>
      </c>
      <c r="V30" s="105">
        <v>2034</v>
      </c>
      <c r="W30" s="105">
        <v>2023</v>
      </c>
      <c r="X30" s="105">
        <v>2037</v>
      </c>
      <c r="Y30" s="105"/>
    </row>
    <row r="31" spans="1:25" s="17" customFormat="1" ht="13.5">
      <c r="A31" s="90" t="s">
        <v>174</v>
      </c>
      <c r="B31" s="97">
        <v>3955.1</v>
      </c>
      <c r="C31" s="97">
        <v>4081.6000000000004</v>
      </c>
      <c r="D31" s="97">
        <v>4219.2</v>
      </c>
      <c r="E31" s="97">
        <v>4356.1</v>
      </c>
      <c r="F31" s="97">
        <v>5437.8</v>
      </c>
      <c r="G31" s="97">
        <v>5432.8</v>
      </c>
      <c r="H31" s="97">
        <v>5516.5</v>
      </c>
      <c r="I31" s="99">
        <v>5790.6</v>
      </c>
      <c r="J31" s="99">
        <v>5929.6</v>
      </c>
      <c r="K31" s="99">
        <v>5668.2</v>
      </c>
      <c r="L31" s="99">
        <v>5759.2</v>
      </c>
      <c r="M31" s="99">
        <v>5757.200000000001</v>
      </c>
      <c r="N31" s="99">
        <v>5786.4</v>
      </c>
      <c r="O31" s="99">
        <v>5696.5</v>
      </c>
      <c r="P31" s="99">
        <v>4307.8</v>
      </c>
      <c r="Q31" s="99">
        <v>4533.760622187487</v>
      </c>
      <c r="R31" s="99">
        <v>4682.3</v>
      </c>
      <c r="S31" s="99">
        <v>4692.207659437837</v>
      </c>
      <c r="T31" s="99">
        <v>4713.599060062472</v>
      </c>
      <c r="U31" s="99">
        <v>4951.631271234948</v>
      </c>
      <c r="V31" s="99">
        <v>4882.4</v>
      </c>
      <c r="W31" s="99">
        <v>5038.025323075937</v>
      </c>
      <c r="X31" s="99">
        <v>5015.601828426539</v>
      </c>
      <c r="Y31" s="99"/>
    </row>
    <row r="32" spans="1:50" s="17" customFormat="1" ht="13.5" customHeight="1">
      <c r="A32" s="116" t="s">
        <v>173</v>
      </c>
      <c r="B32" s="107">
        <v>79.09783989834817</v>
      </c>
      <c r="C32" s="107">
        <v>78.59509202453988</v>
      </c>
      <c r="D32" s="107">
        <v>79.95133819951337</v>
      </c>
      <c r="E32" s="107">
        <v>80.33522897336127</v>
      </c>
      <c r="F32" s="190">
        <v>0.7980241492864982</v>
      </c>
      <c r="G32" s="190">
        <v>0.7965468968735416</v>
      </c>
      <c r="H32" s="190">
        <v>0.8000603136308806</v>
      </c>
      <c r="I32" s="190">
        <v>0.8189336235038085</v>
      </c>
      <c r="J32" s="190">
        <v>0.7900326797385621</v>
      </c>
      <c r="K32" s="190">
        <v>0.785</v>
      </c>
      <c r="L32" s="190">
        <v>0.7957856399583767</v>
      </c>
      <c r="M32" s="190">
        <v>0.7923954372623573</v>
      </c>
      <c r="N32" s="190">
        <v>0.7852398523985239</v>
      </c>
      <c r="O32" s="190">
        <v>0.7902277736958119</v>
      </c>
      <c r="P32" s="190">
        <v>0.7873015873015873</v>
      </c>
      <c r="Q32" s="190">
        <v>0.7929837383519094</v>
      </c>
      <c r="R32" s="190">
        <v>0.7681883024251069</v>
      </c>
      <c r="S32" s="190">
        <v>0.7517564402810305</v>
      </c>
      <c r="T32" s="190">
        <v>0.7619477006311992</v>
      </c>
      <c r="U32" s="190">
        <v>0.7721822541966428</v>
      </c>
      <c r="V32" s="190">
        <v>0.7482853223593964</v>
      </c>
      <c r="W32" s="190">
        <v>0.7411453161204898</v>
      </c>
      <c r="X32" s="190">
        <v>0.7398146152187972</v>
      </c>
      <c r="Y32" s="190"/>
      <c r="Z32" s="263"/>
      <c r="AA32" s="263"/>
      <c r="AB32" s="264"/>
      <c r="AC32" s="264"/>
      <c r="AD32" s="264"/>
      <c r="AE32" s="264"/>
      <c r="AF32" s="262"/>
      <c r="AG32" s="262"/>
      <c r="AH32" s="262"/>
      <c r="AI32" s="262"/>
      <c r="AJ32" s="262"/>
      <c r="AK32" s="262"/>
      <c r="AL32" s="262"/>
      <c r="AM32" s="262"/>
      <c r="AN32" s="262"/>
      <c r="AO32" s="262"/>
      <c r="AP32" s="262"/>
      <c r="AQ32" s="262"/>
      <c r="AR32" s="262"/>
      <c r="AS32" s="262"/>
      <c r="AT32" s="262"/>
      <c r="AV32" s="262"/>
      <c r="AW32" s="262"/>
      <c r="AX32" s="262"/>
    </row>
    <row r="33" spans="1:25" s="17" customFormat="1" ht="13.5">
      <c r="A33" s="126" t="s">
        <v>326</v>
      </c>
      <c r="B33" s="107">
        <v>1.9</v>
      </c>
      <c r="C33" s="107">
        <v>1.8</v>
      </c>
      <c r="D33" s="107">
        <v>1.7</v>
      </c>
      <c r="E33" s="107">
        <v>1.7</v>
      </c>
      <c r="F33" s="107">
        <v>1.2</v>
      </c>
      <c r="G33" s="107">
        <v>1.2</v>
      </c>
      <c r="H33" s="107">
        <v>1.2</v>
      </c>
      <c r="I33" s="108">
        <v>1.1</v>
      </c>
      <c r="J33" s="108">
        <v>1.1</v>
      </c>
      <c r="K33" s="108">
        <v>1</v>
      </c>
      <c r="L33" s="108">
        <v>0.9634680293953696</v>
      </c>
      <c r="M33" s="108">
        <v>0.91</v>
      </c>
      <c r="N33" s="108">
        <v>0.7</v>
      </c>
      <c r="O33" s="108">
        <v>0.7</v>
      </c>
      <c r="P33" s="108">
        <v>0.7</v>
      </c>
      <c r="Q33" s="108">
        <v>0.4</v>
      </c>
      <c r="R33" s="108">
        <v>0.3</v>
      </c>
      <c r="S33" s="108">
        <v>0.3</v>
      </c>
      <c r="T33" s="108">
        <v>0.3</v>
      </c>
      <c r="U33" s="108">
        <v>0.4</v>
      </c>
      <c r="V33" s="108">
        <v>0.4</v>
      </c>
      <c r="W33" s="108">
        <v>0.3</v>
      </c>
      <c r="X33" s="108">
        <v>0.3</v>
      </c>
      <c r="Y33" s="108"/>
    </row>
    <row r="34" spans="1:25" s="17" customFormat="1" ht="13.5">
      <c r="A34" s="126" t="s">
        <v>295</v>
      </c>
      <c r="B34" s="107"/>
      <c r="C34" s="107"/>
      <c r="D34" s="107"/>
      <c r="E34" s="107"/>
      <c r="F34" s="107"/>
      <c r="G34" s="107"/>
      <c r="H34" s="107"/>
      <c r="I34" s="108"/>
      <c r="J34" s="108"/>
      <c r="K34" s="108"/>
      <c r="L34" s="108"/>
      <c r="M34" s="108"/>
      <c r="N34" s="108"/>
      <c r="O34" s="277">
        <v>0.13</v>
      </c>
      <c r="P34" s="277">
        <v>0.16</v>
      </c>
      <c r="Q34" s="277">
        <v>0.16</v>
      </c>
      <c r="R34" s="277">
        <v>0.19</v>
      </c>
      <c r="S34" s="277">
        <v>0.23</v>
      </c>
      <c r="T34" s="277">
        <v>0.21</v>
      </c>
      <c r="U34" s="277">
        <v>0.19</v>
      </c>
      <c r="V34" s="277">
        <v>0.198</v>
      </c>
      <c r="W34" s="296">
        <v>0.21</v>
      </c>
      <c r="X34" s="277">
        <v>0.22</v>
      </c>
      <c r="Y34" s="277"/>
    </row>
    <row r="35" spans="1:25" s="17" customFormat="1" ht="13.5">
      <c r="A35" s="126"/>
      <c r="B35" s="107"/>
      <c r="C35" s="107"/>
      <c r="D35" s="107"/>
      <c r="E35" s="107"/>
      <c r="F35" s="107"/>
      <c r="G35" s="107"/>
      <c r="H35" s="107"/>
      <c r="I35" s="108"/>
      <c r="J35" s="108"/>
      <c r="K35" s="108"/>
      <c r="L35" s="108"/>
      <c r="M35" s="108"/>
      <c r="N35" s="108"/>
      <c r="O35" s="108"/>
      <c r="P35" s="108"/>
      <c r="Q35" s="108"/>
      <c r="R35" s="108"/>
      <c r="S35" s="108"/>
      <c r="T35" s="108"/>
      <c r="U35" s="108"/>
      <c r="V35" s="108"/>
      <c r="W35" s="108"/>
      <c r="X35" s="108"/>
      <c r="Y35" s="108"/>
    </row>
    <row r="36" spans="1:25" s="17" customFormat="1" ht="13.5">
      <c r="A36" s="267" t="s">
        <v>280</v>
      </c>
      <c r="B36" s="107"/>
      <c r="C36" s="107"/>
      <c r="D36" s="107"/>
      <c r="E36" s="107"/>
      <c r="F36" s="107"/>
      <c r="G36" s="107"/>
      <c r="H36" s="107"/>
      <c r="I36" s="107"/>
      <c r="J36" s="107"/>
      <c r="K36" s="107"/>
      <c r="L36" s="107"/>
      <c r="M36" s="107"/>
      <c r="N36" s="108"/>
      <c r="O36" s="108"/>
      <c r="P36" s="108"/>
      <c r="Q36" s="108"/>
      <c r="R36" s="108"/>
      <c r="S36" s="108"/>
      <c r="T36" s="108"/>
      <c r="U36" s="108"/>
      <c r="V36" s="108"/>
      <c r="W36" s="108"/>
      <c r="X36" s="108"/>
      <c r="Y36" s="108"/>
    </row>
    <row r="37" spans="1:25" s="17" customFormat="1" ht="13.5">
      <c r="A37" s="137" t="s">
        <v>178</v>
      </c>
      <c r="B37" s="107"/>
      <c r="C37" s="107"/>
      <c r="D37" s="107"/>
      <c r="E37" s="107"/>
      <c r="F37" s="107"/>
      <c r="G37" s="107"/>
      <c r="H37" s="107"/>
      <c r="I37" s="107"/>
      <c r="J37" s="107"/>
      <c r="K37" s="107"/>
      <c r="L37" s="107"/>
      <c r="M37" s="107"/>
      <c r="N37" s="135">
        <v>111</v>
      </c>
      <c r="O37" s="135">
        <v>110</v>
      </c>
      <c r="P37" s="135">
        <v>110</v>
      </c>
      <c r="Q37" s="135">
        <v>110</v>
      </c>
      <c r="R37" s="135">
        <v>107</v>
      </c>
      <c r="S37" s="135">
        <v>107</v>
      </c>
      <c r="T37" s="135">
        <v>107</v>
      </c>
      <c r="U37" s="135">
        <v>107</v>
      </c>
      <c r="V37" s="135">
        <v>108</v>
      </c>
      <c r="W37" s="135">
        <v>107</v>
      </c>
      <c r="X37" s="135">
        <v>107</v>
      </c>
      <c r="Y37" s="135"/>
    </row>
    <row r="38" spans="1:25" s="17" customFormat="1" ht="13.5">
      <c r="A38" s="137" t="s">
        <v>285</v>
      </c>
      <c r="B38" s="107"/>
      <c r="C38" s="107"/>
      <c r="D38" s="107"/>
      <c r="E38" s="107"/>
      <c r="F38" s="107"/>
      <c r="G38" s="107"/>
      <c r="H38" s="107"/>
      <c r="I38" s="107"/>
      <c r="J38" s="107"/>
      <c r="K38" s="107"/>
      <c r="L38" s="107"/>
      <c r="M38" s="107"/>
      <c r="N38" s="135">
        <v>51</v>
      </c>
      <c r="O38" s="135">
        <v>59</v>
      </c>
      <c r="P38" s="135">
        <v>64</v>
      </c>
      <c r="Q38" s="135">
        <v>70</v>
      </c>
      <c r="R38" s="135">
        <v>76</v>
      </c>
      <c r="S38" s="135">
        <v>83</v>
      </c>
      <c r="T38" s="135">
        <v>83</v>
      </c>
      <c r="U38" s="135">
        <v>85</v>
      </c>
      <c r="V38" s="135">
        <v>91</v>
      </c>
      <c r="W38" s="135">
        <v>93</v>
      </c>
      <c r="X38" s="135">
        <v>94</v>
      </c>
      <c r="Y38" s="135"/>
    </row>
    <row r="39" spans="1:26" s="17" customFormat="1" ht="13.5">
      <c r="A39" s="137" t="s">
        <v>300</v>
      </c>
      <c r="B39" s="107"/>
      <c r="C39" s="107"/>
      <c r="D39" s="107"/>
      <c r="E39" s="107"/>
      <c r="F39" s="107"/>
      <c r="G39" s="107"/>
      <c r="H39" s="107"/>
      <c r="I39" s="107"/>
      <c r="J39" s="107"/>
      <c r="K39" s="107"/>
      <c r="L39" s="107"/>
      <c r="M39" s="107"/>
      <c r="N39" s="135">
        <v>780</v>
      </c>
      <c r="O39" s="135">
        <v>832</v>
      </c>
      <c r="P39" s="135">
        <v>877</v>
      </c>
      <c r="Q39" s="135">
        <v>907</v>
      </c>
      <c r="R39" s="135">
        <v>944</v>
      </c>
      <c r="S39" s="135">
        <v>975</v>
      </c>
      <c r="T39" s="135">
        <v>995</v>
      </c>
      <c r="U39" s="135">
        <v>1000</v>
      </c>
      <c r="V39" s="135">
        <v>1029</v>
      </c>
      <c r="W39" s="135">
        <v>1028</v>
      </c>
      <c r="X39" s="135">
        <v>1060</v>
      </c>
      <c r="Y39" s="135"/>
      <c r="Z39" s="298"/>
    </row>
    <row r="40" spans="1:25" s="17" customFormat="1" ht="13.5">
      <c r="A40" s="126" t="s">
        <v>286</v>
      </c>
      <c r="B40" s="107"/>
      <c r="C40" s="107"/>
      <c r="D40" s="107"/>
      <c r="E40" s="107"/>
      <c r="F40" s="107"/>
      <c r="G40" s="107"/>
      <c r="H40" s="107"/>
      <c r="I40" s="108"/>
      <c r="J40" s="108"/>
      <c r="K40" s="108"/>
      <c r="L40" s="108"/>
      <c r="M40" s="108"/>
      <c r="N40" s="135">
        <v>413</v>
      </c>
      <c r="O40" s="135">
        <v>418</v>
      </c>
      <c r="P40" s="135">
        <v>431</v>
      </c>
      <c r="Q40" s="135">
        <v>445</v>
      </c>
      <c r="R40" s="135">
        <v>451</v>
      </c>
      <c r="S40" s="135">
        <v>453</v>
      </c>
      <c r="T40" s="135">
        <v>454</v>
      </c>
      <c r="U40" s="135">
        <v>454</v>
      </c>
      <c r="V40" s="135">
        <v>472</v>
      </c>
      <c r="W40" s="135">
        <v>467</v>
      </c>
      <c r="X40" s="135">
        <v>479</v>
      </c>
      <c r="Y40" s="135"/>
    </row>
    <row r="41" spans="1:27" s="41" customFormat="1" ht="13.5">
      <c r="A41" s="126" t="s">
        <v>287</v>
      </c>
      <c r="B41" s="112"/>
      <c r="C41" s="112"/>
      <c r="D41" s="112"/>
      <c r="E41" s="112"/>
      <c r="F41" s="112"/>
      <c r="G41" s="112"/>
      <c r="H41" s="112"/>
      <c r="I41" s="112"/>
      <c r="J41" s="112"/>
      <c r="K41" s="112"/>
      <c r="L41" s="112"/>
      <c r="M41" s="112"/>
      <c r="N41" s="281">
        <v>123</v>
      </c>
      <c r="O41" s="281">
        <v>126</v>
      </c>
      <c r="P41" s="281">
        <v>127</v>
      </c>
      <c r="Q41" s="281">
        <v>127</v>
      </c>
      <c r="R41" s="281">
        <v>128</v>
      </c>
      <c r="S41" s="280">
        <v>127</v>
      </c>
      <c r="T41" s="280">
        <v>132</v>
      </c>
      <c r="U41" s="280">
        <v>132</v>
      </c>
      <c r="V41" s="281">
        <v>135</v>
      </c>
      <c r="W41" s="280">
        <v>132</v>
      </c>
      <c r="X41" s="280">
        <v>134</v>
      </c>
      <c r="Y41" s="280"/>
      <c r="AA41" s="108"/>
    </row>
    <row r="42" spans="1:27" s="41" customFormat="1" ht="13.5">
      <c r="A42" s="126" t="s">
        <v>288</v>
      </c>
      <c r="B42" s="112"/>
      <c r="C42" s="112"/>
      <c r="D42" s="112"/>
      <c r="E42" s="112"/>
      <c r="F42" s="112"/>
      <c r="G42" s="112"/>
      <c r="H42" s="112"/>
      <c r="I42" s="112"/>
      <c r="J42" s="112"/>
      <c r="K42" s="112"/>
      <c r="L42" s="112"/>
      <c r="M42" s="112"/>
      <c r="N42" s="281">
        <v>244</v>
      </c>
      <c r="O42" s="281">
        <v>288</v>
      </c>
      <c r="P42" s="281">
        <v>319</v>
      </c>
      <c r="Q42" s="281">
        <v>335</v>
      </c>
      <c r="R42" s="281">
        <v>365</v>
      </c>
      <c r="S42" s="280">
        <v>395</v>
      </c>
      <c r="T42" s="280">
        <v>409</v>
      </c>
      <c r="U42" s="280">
        <v>414</v>
      </c>
      <c r="V42" s="281">
        <v>422</v>
      </c>
      <c r="W42" s="280">
        <v>429</v>
      </c>
      <c r="X42" s="280">
        <v>447</v>
      </c>
      <c r="Y42" s="280"/>
      <c r="AA42" s="108"/>
    </row>
    <row r="43" spans="2:25" ht="12.75" customHeight="1">
      <c r="B43" s="94"/>
      <c r="C43" s="94"/>
      <c r="D43" s="94"/>
      <c r="E43" s="94"/>
      <c r="N43" s="299"/>
      <c r="O43" s="299"/>
      <c r="P43" s="299"/>
      <c r="Q43" s="299"/>
      <c r="R43" s="299"/>
      <c r="S43" s="299"/>
      <c r="T43" s="318"/>
      <c r="U43" s="223"/>
      <c r="V43" s="299"/>
      <c r="W43" s="299"/>
      <c r="X43" s="318"/>
      <c r="Y43" s="325"/>
    </row>
    <row r="44" spans="1:25" ht="12.75" customHeight="1">
      <c r="A44" s="260" t="s">
        <v>284</v>
      </c>
      <c r="B44" s="94"/>
      <c r="C44" s="94"/>
      <c r="D44" s="94"/>
      <c r="E44" s="94"/>
      <c r="J44" s="261"/>
      <c r="K44" s="261"/>
      <c r="L44" s="261"/>
      <c r="M44" s="261"/>
      <c r="N44" s="276"/>
      <c r="O44" s="276"/>
      <c r="P44" s="276"/>
      <c r="Q44" s="276"/>
      <c r="R44" s="276"/>
      <c r="S44" s="276"/>
      <c r="T44" s="317"/>
      <c r="U44" s="320"/>
      <c r="V44" s="325"/>
      <c r="W44" s="325"/>
      <c r="X44" s="325"/>
      <c r="Y44" s="325"/>
    </row>
    <row r="45" spans="1:25" ht="12.75" customHeight="1">
      <c r="A45" s="260" t="s">
        <v>281</v>
      </c>
      <c r="B45" s="94"/>
      <c r="C45" s="94"/>
      <c r="D45" s="94"/>
      <c r="E45" s="94"/>
      <c r="J45" s="261"/>
      <c r="K45" s="261"/>
      <c r="L45" s="261"/>
      <c r="M45" s="261"/>
      <c r="N45" s="117">
        <v>72</v>
      </c>
      <c r="O45" s="117">
        <v>146.2</v>
      </c>
      <c r="P45" s="117">
        <v>220.3</v>
      </c>
      <c r="Q45" s="117">
        <v>297.1</v>
      </c>
      <c r="R45" s="117">
        <v>77.1</v>
      </c>
      <c r="S45" s="117">
        <v>159.1</v>
      </c>
      <c r="T45" s="117">
        <v>236.89999999999998</v>
      </c>
      <c r="U45" s="117">
        <v>317.4</v>
      </c>
      <c r="V45" s="117">
        <v>83</v>
      </c>
      <c r="W45" s="117">
        <v>173.3</v>
      </c>
      <c r="X45" s="117">
        <v>264.1</v>
      </c>
      <c r="Y45" s="117"/>
    </row>
    <row r="46" spans="1:25" ht="12.75" customHeight="1">
      <c r="A46" s="73" t="s">
        <v>282</v>
      </c>
      <c r="B46" s="94"/>
      <c r="C46" s="94"/>
      <c r="D46" s="94"/>
      <c r="E46" s="94"/>
      <c r="J46" s="261"/>
      <c r="K46" s="261"/>
      <c r="L46" s="261"/>
      <c r="M46" s="261"/>
      <c r="N46" s="117">
        <v>37.7</v>
      </c>
      <c r="O46" s="117">
        <v>76.3</v>
      </c>
      <c r="P46" s="117">
        <v>117.6</v>
      </c>
      <c r="Q46" s="117">
        <v>159.1</v>
      </c>
      <c r="R46" s="117">
        <v>42.9</v>
      </c>
      <c r="S46" s="117">
        <v>95.8</v>
      </c>
      <c r="T46" s="117">
        <v>143.7</v>
      </c>
      <c r="U46" s="117">
        <v>186.7</v>
      </c>
      <c r="V46" s="117">
        <v>46.4</v>
      </c>
      <c r="W46" s="117">
        <v>94.2</v>
      </c>
      <c r="X46" s="117">
        <v>148.7</v>
      </c>
      <c r="Y46" s="117"/>
    </row>
    <row r="47" spans="1:25" ht="12.75" customHeight="1">
      <c r="A47" s="73" t="s">
        <v>283</v>
      </c>
      <c r="B47" s="94"/>
      <c r="C47" s="94"/>
      <c r="D47" s="94"/>
      <c r="E47" s="94"/>
      <c r="J47" s="261"/>
      <c r="K47" s="261"/>
      <c r="L47" s="261"/>
      <c r="M47" s="261"/>
      <c r="N47" s="117">
        <v>20.4</v>
      </c>
      <c r="O47" s="117">
        <v>39.9</v>
      </c>
      <c r="P47" s="117">
        <v>59.7</v>
      </c>
      <c r="Q47" s="117">
        <v>77</v>
      </c>
      <c r="R47" s="117">
        <v>18.1</v>
      </c>
      <c r="S47" s="117">
        <v>39.9</v>
      </c>
      <c r="T47" s="117">
        <v>57</v>
      </c>
      <c r="U47" s="117">
        <v>71.7</v>
      </c>
      <c r="V47" s="117">
        <v>14.5</v>
      </c>
      <c r="W47" s="117">
        <v>30.7</v>
      </c>
      <c r="X47" s="117">
        <v>45</v>
      </c>
      <c r="Y47" s="117"/>
    </row>
    <row r="48" spans="1:25" ht="12.75" customHeight="1">
      <c r="A48" s="73" t="s">
        <v>312</v>
      </c>
      <c r="B48" s="94"/>
      <c r="C48" s="94"/>
      <c r="D48" s="94"/>
      <c r="E48" s="94"/>
      <c r="J48" s="302"/>
      <c r="K48" s="302"/>
      <c r="L48" s="302"/>
      <c r="M48" s="302"/>
      <c r="N48" s="117">
        <v>5.4</v>
      </c>
      <c r="O48" s="117">
        <v>9.8</v>
      </c>
      <c r="P48" s="117">
        <v>11.9</v>
      </c>
      <c r="Q48" s="117">
        <v>14.1</v>
      </c>
      <c r="R48" s="117">
        <v>2.1</v>
      </c>
      <c r="S48" s="117">
        <v>4.1</v>
      </c>
      <c r="T48" s="117">
        <v>6</v>
      </c>
      <c r="U48" s="117">
        <v>8</v>
      </c>
      <c r="V48" s="117">
        <v>1.9</v>
      </c>
      <c r="W48" s="117">
        <v>3.9</v>
      </c>
      <c r="X48" s="117">
        <v>6.1</v>
      </c>
      <c r="Y48" s="117"/>
    </row>
    <row r="49" spans="1:25" ht="12.75" customHeight="1">
      <c r="A49" s="265" t="s">
        <v>289</v>
      </c>
      <c r="B49" s="94"/>
      <c r="C49" s="94"/>
      <c r="D49" s="94"/>
      <c r="E49" s="94"/>
      <c r="J49" s="261"/>
      <c r="K49" s="261"/>
      <c r="L49" s="261"/>
      <c r="M49" s="261"/>
      <c r="N49" s="282">
        <v>135.5</v>
      </c>
      <c r="O49" s="282">
        <v>272.2</v>
      </c>
      <c r="P49" s="282">
        <v>409.49999999999994</v>
      </c>
      <c r="Q49" s="282">
        <v>547.3000000000001</v>
      </c>
      <c r="R49" s="282">
        <v>140.2</v>
      </c>
      <c r="S49" s="282">
        <v>298.9</v>
      </c>
      <c r="T49" s="282">
        <v>443.59999999999997</v>
      </c>
      <c r="U49" s="282">
        <v>583.8</v>
      </c>
      <c r="V49" s="282">
        <v>145.8</v>
      </c>
      <c r="W49" s="282">
        <v>302.09999999999997</v>
      </c>
      <c r="X49" s="282">
        <v>463.90000000000003</v>
      </c>
      <c r="Y49" s="282"/>
    </row>
    <row r="50" spans="1:40" ht="13.5">
      <c r="A50" s="370"/>
      <c r="B50" s="370"/>
      <c r="C50" s="370"/>
      <c r="D50" s="370"/>
      <c r="E50" s="370"/>
      <c r="F50" s="370"/>
      <c r="G50" s="370"/>
      <c r="H50" s="370"/>
      <c r="I50" s="370"/>
      <c r="N50" s="305"/>
      <c r="O50" s="305"/>
      <c r="P50" s="305"/>
      <c r="Q50" s="305"/>
      <c r="R50" s="305"/>
      <c r="S50" s="305"/>
      <c r="T50" s="305"/>
      <c r="U50" s="93"/>
      <c r="V50" s="305"/>
      <c r="W50" s="305"/>
      <c r="X50" s="305"/>
      <c r="Y50" s="93"/>
      <c r="AA50" s="41"/>
      <c r="AB50" s="17"/>
      <c r="AC50" s="17"/>
      <c r="AD50" s="17"/>
      <c r="AE50" s="17"/>
      <c r="AF50" s="17"/>
      <c r="AJ50" s="17"/>
      <c r="AN50" s="17"/>
    </row>
    <row r="51" spans="1:25" ht="12.75" customHeight="1">
      <c r="A51" s="266" t="s">
        <v>296</v>
      </c>
      <c r="B51" s="94"/>
      <c r="C51" s="94"/>
      <c r="D51" s="94"/>
      <c r="E51" s="94"/>
      <c r="J51" s="272"/>
      <c r="K51" s="272"/>
      <c r="L51" s="272"/>
      <c r="M51" s="272"/>
      <c r="N51" s="304"/>
      <c r="O51" s="304"/>
      <c r="P51" s="304"/>
      <c r="Q51" s="304"/>
      <c r="R51" s="304"/>
      <c r="S51" s="304"/>
      <c r="T51" s="304"/>
      <c r="U51" s="322"/>
      <c r="V51" s="304"/>
      <c r="W51" s="304"/>
      <c r="X51" s="304"/>
      <c r="Y51" s="325"/>
    </row>
    <row r="52" spans="1:25" ht="12.75" customHeight="1">
      <c r="A52" s="260" t="s">
        <v>281</v>
      </c>
      <c r="B52" s="94"/>
      <c r="C52" s="94"/>
      <c r="D52" s="94"/>
      <c r="E52" s="94"/>
      <c r="J52" s="272"/>
      <c r="K52" s="272"/>
      <c r="L52" s="272"/>
      <c r="M52" s="272"/>
      <c r="N52" s="117">
        <v>23.2</v>
      </c>
      <c r="O52" s="117">
        <v>23.3</v>
      </c>
      <c r="P52" s="117">
        <v>24.9</v>
      </c>
      <c r="Q52" s="117">
        <v>25.4</v>
      </c>
      <c r="R52" s="117">
        <v>25.8</v>
      </c>
      <c r="S52" s="117">
        <v>26.5</v>
      </c>
      <c r="T52" s="117">
        <v>26.3</v>
      </c>
      <c r="U52" s="117">
        <v>27.8</v>
      </c>
      <c r="V52" s="117">
        <v>28.7</v>
      </c>
      <c r="W52" s="117">
        <v>29.9</v>
      </c>
      <c r="X52" s="117">
        <v>31.3800767391663</v>
      </c>
      <c r="Y52" s="117"/>
    </row>
    <row r="53" spans="1:25" ht="12.75" customHeight="1">
      <c r="A53" s="73" t="s">
        <v>282</v>
      </c>
      <c r="B53" s="94"/>
      <c r="C53" s="94"/>
      <c r="D53" s="94"/>
      <c r="E53" s="94"/>
      <c r="J53" s="272"/>
      <c r="K53" s="272"/>
      <c r="L53" s="272"/>
      <c r="M53" s="272"/>
      <c r="N53" s="117">
        <v>22.4</v>
      </c>
      <c r="O53" s="117">
        <v>22.3</v>
      </c>
      <c r="P53" s="117">
        <v>24.1</v>
      </c>
      <c r="Q53" s="117">
        <v>24.4</v>
      </c>
      <c r="R53" s="117">
        <v>25.5</v>
      </c>
      <c r="S53" s="117">
        <v>26</v>
      </c>
      <c r="T53" s="117">
        <v>24.2</v>
      </c>
      <c r="U53" s="117">
        <v>26.4</v>
      </c>
      <c r="V53" s="117">
        <v>26.5</v>
      </c>
      <c r="W53" s="117">
        <v>27.7</v>
      </c>
      <c r="X53" s="117">
        <v>29.00877833975</v>
      </c>
      <c r="Y53" s="117"/>
    </row>
    <row r="54" spans="1:25" ht="12.75" customHeight="1">
      <c r="A54" s="73" t="s">
        <v>283</v>
      </c>
      <c r="B54" s="94"/>
      <c r="C54" s="94"/>
      <c r="D54" s="94"/>
      <c r="E54" s="94"/>
      <c r="J54" s="272"/>
      <c r="K54" s="272"/>
      <c r="L54" s="272"/>
      <c r="M54" s="272"/>
      <c r="N54" s="117">
        <v>21.3</v>
      </c>
      <c r="O54" s="117">
        <v>20.8</v>
      </c>
      <c r="P54" s="117">
        <v>21.2</v>
      </c>
      <c r="Q54" s="117">
        <v>20.3</v>
      </c>
      <c r="R54" s="117">
        <v>20.4</v>
      </c>
      <c r="S54" s="117">
        <v>21.4</v>
      </c>
      <c r="T54" s="117">
        <v>18.799999999999997</v>
      </c>
      <c r="U54" s="117">
        <v>19</v>
      </c>
      <c r="V54" s="117">
        <v>18.7</v>
      </c>
      <c r="W54" s="117">
        <v>19.5</v>
      </c>
      <c r="X54" s="117">
        <v>19.668729036559</v>
      </c>
      <c r="Y54" s="117"/>
    </row>
    <row r="55" spans="1:25" ht="12.75" customHeight="1">
      <c r="A55" s="73" t="s">
        <v>298</v>
      </c>
      <c r="B55" s="94"/>
      <c r="C55" s="94"/>
      <c r="D55" s="94"/>
      <c r="E55" s="94"/>
      <c r="J55" s="272"/>
      <c r="K55" s="272"/>
      <c r="L55" s="272"/>
      <c r="M55" s="272"/>
      <c r="N55" s="117">
        <v>-8.9</v>
      </c>
      <c r="O55" s="117">
        <v>-8.5</v>
      </c>
      <c r="P55" s="117">
        <v>-8.9</v>
      </c>
      <c r="Q55" s="117">
        <v>-8.7</v>
      </c>
      <c r="R55" s="117">
        <v>-9.3</v>
      </c>
      <c r="S55" s="117">
        <v>-10.2</v>
      </c>
      <c r="T55" s="117">
        <v>-9.1</v>
      </c>
      <c r="U55" s="117">
        <v>-9.6</v>
      </c>
      <c r="V55" s="117">
        <v>-9.7</v>
      </c>
      <c r="W55" s="117">
        <v>-10.5</v>
      </c>
      <c r="X55" s="117">
        <v>-10.7152436073947</v>
      </c>
      <c r="Y55" s="117"/>
    </row>
    <row r="56" spans="1:25" ht="12.75" customHeight="1">
      <c r="A56" s="265" t="s">
        <v>318</v>
      </c>
      <c r="B56" s="94"/>
      <c r="C56" s="94"/>
      <c r="D56" s="94"/>
      <c r="E56" s="94"/>
      <c r="J56" s="272"/>
      <c r="K56" s="272"/>
      <c r="L56" s="272"/>
      <c r="M56" s="272"/>
      <c r="N56" s="282">
        <v>57.99999999999999</v>
      </c>
      <c r="O56" s="282">
        <v>57.900000000000006</v>
      </c>
      <c r="P56" s="282">
        <v>61.300000000000004</v>
      </c>
      <c r="Q56" s="282">
        <v>61.39999999999999</v>
      </c>
      <c r="R56" s="282">
        <v>62.39999999999999</v>
      </c>
      <c r="S56" s="282">
        <v>63.7</v>
      </c>
      <c r="T56" s="282">
        <v>60.199999999999996</v>
      </c>
      <c r="U56" s="282">
        <v>63.6</v>
      </c>
      <c r="V56" s="282">
        <v>64.2</v>
      </c>
      <c r="W56" s="282">
        <v>66.6</v>
      </c>
      <c r="X56" s="282">
        <v>69.3423405080806</v>
      </c>
      <c r="Y56" s="282"/>
    </row>
    <row r="57" spans="1:25" ht="12.75" customHeight="1">
      <c r="A57" s="265"/>
      <c r="B57" s="94"/>
      <c r="C57" s="94"/>
      <c r="D57" s="94"/>
      <c r="E57" s="94"/>
      <c r="J57" s="272"/>
      <c r="K57" s="272"/>
      <c r="L57" s="272"/>
      <c r="M57" s="272"/>
      <c r="N57" s="289"/>
      <c r="O57" s="289"/>
      <c r="P57" s="289"/>
      <c r="Q57" s="289"/>
      <c r="R57" s="289"/>
      <c r="S57" s="289"/>
      <c r="T57" s="117"/>
      <c r="U57" s="117"/>
      <c r="V57" s="117"/>
      <c r="W57" s="289"/>
      <c r="X57" s="117"/>
      <c r="Y57" s="117"/>
    </row>
    <row r="58" spans="1:25" ht="12.75" customHeight="1">
      <c r="A58" s="266" t="s">
        <v>299</v>
      </c>
      <c r="B58" s="94"/>
      <c r="C58" s="94"/>
      <c r="D58" s="94"/>
      <c r="E58" s="94"/>
      <c r="J58" s="272"/>
      <c r="K58" s="272"/>
      <c r="L58" s="272"/>
      <c r="M58" s="272"/>
      <c r="N58" s="283"/>
      <c r="O58" s="283"/>
      <c r="P58" s="283"/>
      <c r="Q58" s="283"/>
      <c r="R58" s="283"/>
      <c r="S58" s="283"/>
      <c r="T58" s="319"/>
      <c r="U58" s="320"/>
      <c r="V58" s="283"/>
      <c r="W58" s="283"/>
      <c r="X58" s="325"/>
      <c r="Y58" s="325"/>
    </row>
    <row r="59" spans="1:25" ht="12.75" customHeight="1">
      <c r="A59" s="260" t="s">
        <v>281</v>
      </c>
      <c r="B59" s="94"/>
      <c r="C59" s="94"/>
      <c r="D59" s="94"/>
      <c r="E59" s="94"/>
      <c r="J59" s="272"/>
      <c r="K59" s="272"/>
      <c r="L59" s="272"/>
      <c r="M59" s="272"/>
      <c r="N59" s="117">
        <v>8.7</v>
      </c>
      <c r="O59" s="117">
        <v>8.9</v>
      </c>
      <c r="P59" s="117">
        <v>9.8</v>
      </c>
      <c r="Q59" s="117">
        <v>10.3</v>
      </c>
      <c r="R59" s="117">
        <v>11.1</v>
      </c>
      <c r="S59" s="117">
        <v>12</v>
      </c>
      <c r="T59" s="117">
        <v>11.2</v>
      </c>
      <c r="U59" s="117">
        <v>12.504</v>
      </c>
      <c r="V59" s="117">
        <v>12.9</v>
      </c>
      <c r="W59" s="117">
        <v>13.9</v>
      </c>
      <c r="X59" s="117">
        <v>14.635701064306266</v>
      </c>
      <c r="Y59" s="117"/>
    </row>
    <row r="60" spans="1:25" ht="12.75" customHeight="1">
      <c r="A60" s="73" t="s">
        <v>282</v>
      </c>
      <c r="B60" s="94"/>
      <c r="C60" s="94"/>
      <c r="D60" s="94"/>
      <c r="E60" s="94"/>
      <c r="J60" s="272"/>
      <c r="K60" s="272"/>
      <c r="L60" s="272"/>
      <c r="M60" s="272"/>
      <c r="N60" s="117">
        <v>16.6</v>
      </c>
      <c r="O60" s="117">
        <v>15.7</v>
      </c>
      <c r="P60" s="117">
        <v>17</v>
      </c>
      <c r="Q60" s="117">
        <v>17</v>
      </c>
      <c r="R60" s="117">
        <v>17.6</v>
      </c>
      <c r="S60" s="117">
        <v>18.5</v>
      </c>
      <c r="T60" s="117">
        <v>16.9</v>
      </c>
      <c r="U60" s="117">
        <v>17.838</v>
      </c>
      <c r="V60" s="117">
        <v>18.1</v>
      </c>
      <c r="W60" s="117">
        <v>19.1</v>
      </c>
      <c r="X60" s="117">
        <v>20.54343320578</v>
      </c>
      <c r="Y60" s="117"/>
    </row>
    <row r="61" spans="1:25" ht="12.75" customHeight="1">
      <c r="A61" s="73" t="s">
        <v>283</v>
      </c>
      <c r="B61" s="94"/>
      <c r="C61" s="94"/>
      <c r="D61" s="94"/>
      <c r="E61" s="94"/>
      <c r="J61" s="272"/>
      <c r="K61" s="272"/>
      <c r="L61" s="272"/>
      <c r="M61" s="272"/>
      <c r="N61" s="117">
        <v>21.3</v>
      </c>
      <c r="O61" s="117">
        <v>20.8</v>
      </c>
      <c r="P61" s="117">
        <v>21.2</v>
      </c>
      <c r="Q61" s="117">
        <v>20.3</v>
      </c>
      <c r="R61" s="117">
        <v>20.4</v>
      </c>
      <c r="S61" s="117">
        <v>21.4</v>
      </c>
      <c r="T61" s="117">
        <v>18.799999999999997</v>
      </c>
      <c r="U61" s="117">
        <v>19</v>
      </c>
      <c r="V61" s="117">
        <v>18.7</v>
      </c>
      <c r="W61" s="117">
        <v>19.5</v>
      </c>
      <c r="X61" s="117">
        <v>19.66872903655895</v>
      </c>
      <c r="Y61" s="117"/>
    </row>
    <row r="62" spans="1:25" ht="12.75" customHeight="1">
      <c r="A62" s="73" t="s">
        <v>298</v>
      </c>
      <c r="B62" s="94"/>
      <c r="C62" s="94"/>
      <c r="D62" s="94"/>
      <c r="E62" s="94"/>
      <c r="J62" s="272"/>
      <c r="K62" s="272"/>
      <c r="L62" s="272"/>
      <c r="M62" s="272"/>
      <c r="N62" s="117">
        <v>-8.9</v>
      </c>
      <c r="O62" s="117">
        <v>-8.5</v>
      </c>
      <c r="P62" s="117">
        <v>-8.9</v>
      </c>
      <c r="Q62" s="117">
        <v>-8.6</v>
      </c>
      <c r="R62" s="117">
        <v>-9.3</v>
      </c>
      <c r="S62" s="117">
        <v>-10.1</v>
      </c>
      <c r="T62" s="117">
        <v>-9.1</v>
      </c>
      <c r="U62" s="117">
        <v>-9.571</v>
      </c>
      <c r="V62" s="117">
        <v>-9.7</v>
      </c>
      <c r="W62" s="117">
        <v>-10.5</v>
      </c>
      <c r="X62" s="117">
        <v>-10.715243607394699</v>
      </c>
      <c r="Y62" s="117"/>
    </row>
    <row r="63" spans="1:40" ht="13.5">
      <c r="A63" s="265" t="s">
        <v>318</v>
      </c>
      <c r="N63" s="307">
        <v>37.7</v>
      </c>
      <c r="O63" s="307">
        <v>36.900000000000006</v>
      </c>
      <c r="P63" s="307">
        <v>39.1</v>
      </c>
      <c r="Q63" s="307">
        <v>39</v>
      </c>
      <c r="R63" s="307">
        <v>39.8</v>
      </c>
      <c r="S63" s="307">
        <v>41.8</v>
      </c>
      <c r="T63" s="307">
        <v>37.79999999999999</v>
      </c>
      <c r="U63" s="307">
        <v>39.771</v>
      </c>
      <c r="V63" s="307">
        <v>40</v>
      </c>
      <c r="W63" s="307">
        <v>42</v>
      </c>
      <c r="X63" s="282">
        <v>44.13261969925052</v>
      </c>
      <c r="Y63" s="307"/>
      <c r="AA63" s="17"/>
      <c r="AB63" s="17"/>
      <c r="AC63" s="17"/>
      <c r="AD63" s="17"/>
      <c r="AE63" s="17"/>
      <c r="AF63" s="17"/>
      <c r="AJ63" s="17"/>
      <c r="AN63" s="17"/>
    </row>
    <row r="64" spans="2:40" ht="13.5">
      <c r="B64" s="176"/>
      <c r="C64" s="176"/>
      <c r="D64" s="176"/>
      <c r="E64" s="177"/>
      <c r="F64" s="177"/>
      <c r="G64" s="177"/>
      <c r="N64" s="306"/>
      <c r="O64" s="306"/>
      <c r="P64" s="306"/>
      <c r="Q64" s="306"/>
      <c r="R64" s="306"/>
      <c r="S64" s="306"/>
      <c r="T64" s="284"/>
      <c r="U64" s="284"/>
      <c r="V64" s="306"/>
      <c r="W64" s="306"/>
      <c r="X64" s="284"/>
      <c r="Y64" s="284"/>
      <c r="AA64" s="114"/>
      <c r="AB64" s="17"/>
      <c r="AC64" s="17"/>
      <c r="AD64" s="17"/>
      <c r="AE64" s="17"/>
      <c r="AF64" s="17"/>
      <c r="AJ64" s="17"/>
      <c r="AN64" s="17"/>
    </row>
    <row r="65" spans="1:27" s="284" customFormat="1" ht="13.5">
      <c r="A65" s="284" t="s">
        <v>244</v>
      </c>
      <c r="B65" s="285"/>
      <c r="C65" s="285"/>
      <c r="D65" s="285"/>
      <c r="E65" s="285"/>
      <c r="F65" s="285"/>
      <c r="G65" s="285"/>
      <c r="N65" s="286"/>
      <c r="O65" s="286"/>
      <c r="P65" s="286"/>
      <c r="Q65" s="286"/>
      <c r="R65" s="286"/>
      <c r="S65" s="286"/>
      <c r="T65" s="288"/>
      <c r="V65" s="286"/>
      <c r="W65" s="286"/>
      <c r="X65" s="288"/>
      <c r="AA65" s="287"/>
    </row>
    <row r="66" spans="20:40" ht="13.5">
      <c r="T66" s="284"/>
      <c r="X66" s="284"/>
      <c r="AA66" s="114"/>
      <c r="AB66" s="17"/>
      <c r="AC66" s="17"/>
      <c r="AD66" s="17"/>
      <c r="AE66" s="17"/>
      <c r="AF66" s="17"/>
      <c r="AJ66" s="17"/>
      <c r="AN66" s="17"/>
    </row>
    <row r="67" spans="2:6" ht="13.5">
      <c r="B67" s="176"/>
      <c r="C67" s="176"/>
      <c r="D67" s="176"/>
      <c r="E67" s="176"/>
      <c r="F67" s="176"/>
    </row>
  </sheetData>
  <sheetProtection/>
  <mergeCells count="15">
    <mergeCell ref="J2:M2"/>
    <mergeCell ref="AA2:AA3"/>
    <mergeCell ref="A50:I50"/>
    <mergeCell ref="A2:A3"/>
    <mergeCell ref="B2:E2"/>
    <mergeCell ref="F2:I2"/>
    <mergeCell ref="V2:Y2"/>
    <mergeCell ref="N2:Q2"/>
    <mergeCell ref="R2:U2"/>
    <mergeCell ref="AB2:AE2"/>
    <mergeCell ref="AF2:AI2"/>
    <mergeCell ref="AN2:AQ2"/>
    <mergeCell ref="AJ2:AM2"/>
    <mergeCell ref="AV2:AY2"/>
    <mergeCell ref="AR2:AU2"/>
  </mergeCells>
  <printOptions horizontalCentered="1"/>
  <pageMargins left="0.25" right="0.25" top="0.75" bottom="0.75" header="0.3" footer="0.3"/>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theme="8"/>
    <pageSetUpPr fitToPage="1"/>
  </sheetPr>
  <dimension ref="A1:IQ59"/>
  <sheetViews>
    <sheetView zoomScale="80" zoomScaleNormal="80" zoomScaleSheetLayoutView="30" zoomScalePageLayoutView="0" workbookViewId="0" topLeftCell="A1">
      <pane xSplit="13" ySplit="3" topLeftCell="N4" activePane="bottomRight" state="frozen"/>
      <selection pane="topLeft" activeCell="A1" sqref="A1"/>
      <selection pane="topRight" activeCell="N1" sqref="N1"/>
      <selection pane="bottomLeft" activeCell="A4" sqref="A4"/>
      <selection pane="bottomRight" activeCell="A2" sqref="A2:A3"/>
    </sheetView>
  </sheetViews>
  <sheetFormatPr defaultColWidth="9.140625" defaultRowHeight="12.75" outlineLevelCol="1"/>
  <cols>
    <col min="1" max="1" width="50.7109375" style="94" customWidth="1"/>
    <col min="2" max="2" width="12.8515625" style="93" hidden="1" customWidth="1"/>
    <col min="3" max="3" width="12.140625" style="93" hidden="1" customWidth="1"/>
    <col min="4" max="4" width="8.57421875" style="93" hidden="1" customWidth="1"/>
    <col min="5" max="5" width="10.28125" style="93" hidden="1" customWidth="1"/>
    <col min="6" max="6" width="12.8515625" style="94" hidden="1" customWidth="1" outlineLevel="1"/>
    <col min="7" max="7" width="12.140625" style="94" hidden="1" customWidth="1" outlineLevel="1"/>
    <col min="8" max="8" width="10.140625" style="94" hidden="1" customWidth="1" outlineLevel="1"/>
    <col min="9" max="9" width="12.00390625" style="94" hidden="1" customWidth="1" outlineLevel="1"/>
    <col min="10" max="11" width="12.8515625" style="94" hidden="1" customWidth="1" outlineLevel="1"/>
    <col min="12" max="12" width="12.140625" style="94" hidden="1" customWidth="1" outlineLevel="1"/>
    <col min="13" max="13" width="10.140625" style="94" hidden="1" customWidth="1" outlineLevel="1"/>
    <col min="14" max="14" width="12.8515625" style="94" customWidth="1" collapsed="1"/>
    <col min="15" max="15" width="12.8515625" style="94" customWidth="1"/>
    <col min="16" max="25" width="12.140625" style="94" customWidth="1"/>
    <col min="26" max="26" width="9.140625" style="94" customWidth="1"/>
    <col min="27" max="27" width="50.7109375" style="94" customWidth="1"/>
    <col min="28" max="31" width="0" style="94" hidden="1" customWidth="1"/>
    <col min="32" max="32" width="11.00390625" style="94" hidden="1" customWidth="1" outlineLevel="1"/>
    <col min="33" max="35" width="9.140625" style="94" hidden="1" customWidth="1" outlineLevel="1"/>
    <col min="36" max="36" width="11.00390625" style="94" hidden="1" customWidth="1" outlineLevel="1"/>
    <col min="37" max="39" width="0" style="94" hidden="1" customWidth="1" outlineLevel="1"/>
    <col min="40" max="40" width="11.7109375" style="94" customWidth="1" collapsed="1"/>
    <col min="41" max="43" width="11.7109375" style="94" customWidth="1"/>
    <col min="44" max="44" width="11.7109375" style="94" customWidth="1" collapsed="1"/>
    <col min="45" max="47" width="11.7109375" style="94" customWidth="1"/>
    <col min="48" max="48" width="11.7109375" style="94" customWidth="1" collapsed="1"/>
    <col min="49" max="51" width="11.7109375" style="94" customWidth="1"/>
    <col min="52" max="16384" width="9.140625" style="94" customWidth="1"/>
  </cols>
  <sheetData>
    <row r="1" spans="1:27" ht="19.5" customHeight="1">
      <c r="A1" s="92"/>
      <c r="AA1" s="92"/>
    </row>
    <row r="2" spans="1:51" ht="14.25" customHeight="1" thickBot="1">
      <c r="A2" s="376" t="s">
        <v>197</v>
      </c>
      <c r="B2" s="373" t="s">
        <v>102</v>
      </c>
      <c r="C2" s="374"/>
      <c r="D2" s="374"/>
      <c r="E2" s="375"/>
      <c r="F2" s="373" t="s">
        <v>103</v>
      </c>
      <c r="G2" s="374"/>
      <c r="H2" s="374"/>
      <c r="I2" s="375"/>
      <c r="J2" s="373" t="s">
        <v>245</v>
      </c>
      <c r="K2" s="374"/>
      <c r="L2" s="374"/>
      <c r="M2" s="374"/>
      <c r="N2" s="373" t="s">
        <v>254</v>
      </c>
      <c r="O2" s="374"/>
      <c r="P2" s="374"/>
      <c r="Q2" s="375"/>
      <c r="R2" s="373" t="s">
        <v>271</v>
      </c>
      <c r="S2" s="374"/>
      <c r="T2" s="374"/>
      <c r="U2" s="375"/>
      <c r="V2" s="373" t="s">
        <v>319</v>
      </c>
      <c r="W2" s="374"/>
      <c r="X2" s="374"/>
      <c r="Y2" s="375"/>
      <c r="AA2" s="376" t="s">
        <v>198</v>
      </c>
      <c r="AB2" s="373" t="s">
        <v>102</v>
      </c>
      <c r="AC2" s="374"/>
      <c r="AD2" s="374"/>
      <c r="AE2" s="375"/>
      <c r="AF2" s="373" t="s">
        <v>103</v>
      </c>
      <c r="AG2" s="374"/>
      <c r="AH2" s="374"/>
      <c r="AI2" s="375"/>
      <c r="AJ2" s="373" t="s">
        <v>103</v>
      </c>
      <c r="AK2" s="374"/>
      <c r="AL2" s="374"/>
      <c r="AM2" s="375"/>
      <c r="AN2" s="373" t="s">
        <v>254</v>
      </c>
      <c r="AO2" s="374"/>
      <c r="AP2" s="374"/>
      <c r="AQ2" s="375"/>
      <c r="AR2" s="378" t="s">
        <v>271</v>
      </c>
      <c r="AS2" s="379"/>
      <c r="AT2" s="379"/>
      <c r="AU2" s="380"/>
      <c r="AV2" s="378" t="s">
        <v>319</v>
      </c>
      <c r="AW2" s="379"/>
      <c r="AX2" s="379"/>
      <c r="AY2" s="380"/>
    </row>
    <row r="3" spans="1:51" ht="25.5">
      <c r="A3" s="377" t="s">
        <v>27</v>
      </c>
      <c r="B3" s="85" t="s">
        <v>109</v>
      </c>
      <c r="C3" s="85" t="s">
        <v>110</v>
      </c>
      <c r="D3" s="85" t="s">
        <v>111</v>
      </c>
      <c r="E3" s="85" t="s">
        <v>112</v>
      </c>
      <c r="F3" s="85" t="s">
        <v>109</v>
      </c>
      <c r="G3" s="85" t="s">
        <v>110</v>
      </c>
      <c r="H3" s="85" t="s">
        <v>111</v>
      </c>
      <c r="I3" s="85" t="s">
        <v>112</v>
      </c>
      <c r="J3" s="85" t="s">
        <v>109</v>
      </c>
      <c r="K3" s="85" t="s">
        <v>110</v>
      </c>
      <c r="L3" s="85" t="s">
        <v>111</v>
      </c>
      <c r="M3" s="85" t="s">
        <v>112</v>
      </c>
      <c r="N3" s="85" t="s">
        <v>109</v>
      </c>
      <c r="O3" s="85" t="s">
        <v>110</v>
      </c>
      <c r="P3" s="85" t="s">
        <v>111</v>
      </c>
      <c r="Q3" s="85" t="s">
        <v>112</v>
      </c>
      <c r="R3" s="85" t="s">
        <v>109</v>
      </c>
      <c r="S3" s="259" t="s">
        <v>110</v>
      </c>
      <c r="T3" s="85" t="s">
        <v>111</v>
      </c>
      <c r="U3" s="259" t="s">
        <v>112</v>
      </c>
      <c r="V3" s="85" t="s">
        <v>109</v>
      </c>
      <c r="W3" s="259" t="s">
        <v>110</v>
      </c>
      <c r="X3" s="85" t="s">
        <v>111</v>
      </c>
      <c r="Y3" s="259" t="s">
        <v>112</v>
      </c>
      <c r="AA3" s="377" t="s">
        <v>27</v>
      </c>
      <c r="AB3" s="128" t="s">
        <v>8</v>
      </c>
      <c r="AC3" s="128" t="s">
        <v>9</v>
      </c>
      <c r="AD3" s="128" t="s">
        <v>10</v>
      </c>
      <c r="AE3" s="128" t="s">
        <v>11</v>
      </c>
      <c r="AF3" s="128" t="s">
        <v>8</v>
      </c>
      <c r="AG3" s="128" t="s">
        <v>9</v>
      </c>
      <c r="AH3" s="128" t="s">
        <v>10</v>
      </c>
      <c r="AI3" s="128" t="s">
        <v>11</v>
      </c>
      <c r="AJ3" s="128" t="s">
        <v>8</v>
      </c>
      <c r="AK3" s="128" t="s">
        <v>9</v>
      </c>
      <c r="AL3" s="128" t="s">
        <v>10</v>
      </c>
      <c r="AM3" s="128" t="s">
        <v>11</v>
      </c>
      <c r="AN3" s="128" t="s">
        <v>8</v>
      </c>
      <c r="AO3" s="128" t="s">
        <v>9</v>
      </c>
      <c r="AP3" s="128" t="s">
        <v>10</v>
      </c>
      <c r="AQ3" s="128" t="s">
        <v>11</v>
      </c>
      <c r="AR3" s="128" t="s">
        <v>8</v>
      </c>
      <c r="AS3" s="128" t="s">
        <v>9</v>
      </c>
      <c r="AT3" s="128" t="s">
        <v>10</v>
      </c>
      <c r="AU3" s="128" t="s">
        <v>11</v>
      </c>
      <c r="AV3" s="128" t="s">
        <v>8</v>
      </c>
      <c r="AW3" s="128" t="s">
        <v>9</v>
      </c>
      <c r="AX3" s="128" t="s">
        <v>10</v>
      </c>
      <c r="AY3" s="128" t="s">
        <v>11</v>
      </c>
    </row>
    <row r="4" spans="1:51" s="93" customFormat="1" ht="13.5">
      <c r="A4" s="90" t="s">
        <v>147</v>
      </c>
      <c r="B4" s="99">
        <v>178.4</v>
      </c>
      <c r="C4" s="99">
        <v>362.78</v>
      </c>
      <c r="D4" s="99">
        <v>551</v>
      </c>
      <c r="E4" s="99">
        <v>746.9</v>
      </c>
      <c r="F4" s="99">
        <v>202.9</v>
      </c>
      <c r="G4" s="99">
        <v>408.4</v>
      </c>
      <c r="H4" s="99">
        <v>613.3</v>
      </c>
      <c r="I4" s="99">
        <v>818.1</v>
      </c>
      <c r="J4" s="99">
        <v>214.1</v>
      </c>
      <c r="K4" s="99">
        <v>432.29999999999995</v>
      </c>
      <c r="L4" s="99">
        <v>650.7</v>
      </c>
      <c r="M4" s="99">
        <v>868.8</v>
      </c>
      <c r="N4" s="99">
        <v>223.2</v>
      </c>
      <c r="O4" s="99">
        <v>450.2</v>
      </c>
      <c r="P4" s="99">
        <v>674.5</v>
      </c>
      <c r="Q4" s="99">
        <v>898.8</v>
      </c>
      <c r="R4" s="99">
        <v>234.8</v>
      </c>
      <c r="S4" s="99">
        <v>474</v>
      </c>
      <c r="T4" s="99">
        <v>711.3</v>
      </c>
      <c r="U4" s="99">
        <v>948</v>
      </c>
      <c r="V4" s="99">
        <v>225.7</v>
      </c>
      <c r="W4" s="99">
        <v>448.4</v>
      </c>
      <c r="X4" s="99">
        <v>664.4</v>
      </c>
      <c r="Y4" s="99"/>
      <c r="Z4" s="316"/>
      <c r="AA4" s="90" t="s">
        <v>147</v>
      </c>
      <c r="AB4" s="99">
        <v>178.4</v>
      </c>
      <c r="AC4" s="99">
        <v>184.37999999999997</v>
      </c>
      <c r="AD4" s="99">
        <v>188.22000000000003</v>
      </c>
      <c r="AE4" s="99">
        <v>195.89999999999998</v>
      </c>
      <c r="AF4" s="99">
        <v>202.9</v>
      </c>
      <c r="AG4" s="99">
        <v>205.49999999999997</v>
      </c>
      <c r="AH4" s="99">
        <v>204.89999999999998</v>
      </c>
      <c r="AI4" s="99">
        <v>204.80000000000007</v>
      </c>
      <c r="AJ4" s="99">
        <v>214.1</v>
      </c>
      <c r="AK4" s="99">
        <v>218.19999999999996</v>
      </c>
      <c r="AL4" s="99">
        <v>218.4000000000001</v>
      </c>
      <c r="AM4" s="99">
        <v>218.0999999999999</v>
      </c>
      <c r="AN4" s="99">
        <v>223.2</v>
      </c>
      <c r="AO4" s="99">
        <v>227</v>
      </c>
      <c r="AP4" s="99">
        <v>224.3</v>
      </c>
      <c r="AQ4" s="99">
        <v>224.29999999999995</v>
      </c>
      <c r="AR4" s="99">
        <v>234.8</v>
      </c>
      <c r="AS4" s="99">
        <v>239.2</v>
      </c>
      <c r="AT4" s="99">
        <v>237.29999999999995</v>
      </c>
      <c r="AU4" s="99">
        <v>236.70000000000005</v>
      </c>
      <c r="AV4" s="99">
        <v>225.7</v>
      </c>
      <c r="AW4" s="99">
        <v>222.7</v>
      </c>
      <c r="AX4" s="99">
        <f>+X4-W4</f>
        <v>216</v>
      </c>
      <c r="AY4" s="99"/>
    </row>
    <row r="5" spans="1:51" s="93" customFormat="1" ht="13.5">
      <c r="A5" s="90" t="s">
        <v>177</v>
      </c>
      <c r="B5" s="99">
        <v>0</v>
      </c>
      <c r="C5" s="99">
        <v>0</v>
      </c>
      <c r="D5" s="99">
        <v>0</v>
      </c>
      <c r="E5" s="99">
        <v>0</v>
      </c>
      <c r="F5" s="99">
        <v>0</v>
      </c>
      <c r="G5" s="99">
        <v>0</v>
      </c>
      <c r="H5" s="99">
        <v>0</v>
      </c>
      <c r="I5" s="99">
        <v>0</v>
      </c>
      <c r="J5" s="99">
        <v>0</v>
      </c>
      <c r="K5" s="99">
        <v>0</v>
      </c>
      <c r="L5" s="99">
        <v>0</v>
      </c>
      <c r="M5" s="99">
        <v>0</v>
      </c>
      <c r="N5" s="99">
        <v>0</v>
      </c>
      <c r="O5" s="99">
        <v>0</v>
      </c>
      <c r="P5" s="99">
        <v>0</v>
      </c>
      <c r="Q5" s="99">
        <v>0</v>
      </c>
      <c r="R5" s="99">
        <v>0</v>
      </c>
      <c r="S5" s="99">
        <v>0</v>
      </c>
      <c r="T5" s="99">
        <v>0</v>
      </c>
      <c r="U5" s="99">
        <v>0</v>
      </c>
      <c r="V5" s="99">
        <v>0</v>
      </c>
      <c r="W5" s="99">
        <v>0</v>
      </c>
      <c r="X5" s="99">
        <v>0</v>
      </c>
      <c r="Y5" s="99"/>
      <c r="Z5" s="316"/>
      <c r="AA5" s="90" t="s">
        <v>177</v>
      </c>
      <c r="AB5" s="99">
        <v>0</v>
      </c>
      <c r="AC5" s="99">
        <v>0</v>
      </c>
      <c r="AD5" s="99">
        <v>0</v>
      </c>
      <c r="AE5" s="99">
        <v>0</v>
      </c>
      <c r="AF5" s="99">
        <v>0</v>
      </c>
      <c r="AG5" s="99">
        <v>0</v>
      </c>
      <c r="AH5" s="99">
        <v>0</v>
      </c>
      <c r="AI5" s="99">
        <v>0</v>
      </c>
      <c r="AJ5" s="99">
        <v>0</v>
      </c>
      <c r="AK5" s="99">
        <v>0</v>
      </c>
      <c r="AL5" s="99">
        <v>0</v>
      </c>
      <c r="AM5" s="99">
        <v>0</v>
      </c>
      <c r="AN5" s="99">
        <v>0</v>
      </c>
      <c r="AO5" s="99">
        <v>0</v>
      </c>
      <c r="AP5" s="99">
        <v>0</v>
      </c>
      <c r="AQ5" s="99">
        <v>0</v>
      </c>
      <c r="AR5" s="99">
        <v>0</v>
      </c>
      <c r="AS5" s="99">
        <v>0</v>
      </c>
      <c r="AT5" s="99">
        <v>0</v>
      </c>
      <c r="AU5" s="99">
        <v>0</v>
      </c>
      <c r="AV5" s="99">
        <v>0</v>
      </c>
      <c r="AW5" s="99">
        <v>0</v>
      </c>
      <c r="AX5" s="99">
        <f>+X5-W5</f>
        <v>0</v>
      </c>
      <c r="AY5" s="99"/>
    </row>
    <row r="6" spans="1:51" ht="13.5">
      <c r="A6" s="90" t="s">
        <v>149</v>
      </c>
      <c r="B6" s="99">
        <v>29.8</v>
      </c>
      <c r="C6" s="99">
        <v>59.78</v>
      </c>
      <c r="D6" s="99">
        <v>86.7</v>
      </c>
      <c r="E6" s="99">
        <v>126.1</v>
      </c>
      <c r="F6" s="99">
        <v>32.7</v>
      </c>
      <c r="G6" s="99">
        <v>67.2</v>
      </c>
      <c r="H6" s="99">
        <v>101.2</v>
      </c>
      <c r="I6" s="99">
        <v>118.1</v>
      </c>
      <c r="J6" s="99">
        <v>32.1</v>
      </c>
      <c r="K6" s="99">
        <v>60.8</v>
      </c>
      <c r="L6" s="99">
        <v>93.1</v>
      </c>
      <c r="M6" s="99">
        <v>127.4</v>
      </c>
      <c r="N6" s="99">
        <v>34</v>
      </c>
      <c r="O6" s="99">
        <v>63.2</v>
      </c>
      <c r="P6" s="99">
        <v>95.4</v>
      </c>
      <c r="Q6" s="99">
        <v>128.1</v>
      </c>
      <c r="R6" s="99">
        <v>32.5</v>
      </c>
      <c r="S6" s="99">
        <v>57.7</v>
      </c>
      <c r="T6" s="99">
        <v>93.7</v>
      </c>
      <c r="U6" s="99">
        <v>122.6</v>
      </c>
      <c r="V6" s="99">
        <v>33.9</v>
      </c>
      <c r="W6" s="99">
        <v>66.7</v>
      </c>
      <c r="X6" s="99">
        <v>99.5</v>
      </c>
      <c r="Y6" s="99"/>
      <c r="Z6" s="316"/>
      <c r="AA6" s="90" t="s">
        <v>149</v>
      </c>
      <c r="AB6" s="99">
        <v>29.8</v>
      </c>
      <c r="AC6" s="99">
        <v>29.98</v>
      </c>
      <c r="AD6" s="99">
        <v>26.92</v>
      </c>
      <c r="AE6" s="99">
        <v>39.39999999999999</v>
      </c>
      <c r="AF6" s="99">
        <v>32.7</v>
      </c>
      <c r="AG6" s="99">
        <v>34.5</v>
      </c>
      <c r="AH6" s="99">
        <v>34</v>
      </c>
      <c r="AI6" s="99">
        <v>16.89999999999999</v>
      </c>
      <c r="AJ6" s="99">
        <v>32.1</v>
      </c>
      <c r="AK6" s="99">
        <v>28.699999999999996</v>
      </c>
      <c r="AL6" s="99">
        <v>32.3</v>
      </c>
      <c r="AM6" s="99">
        <v>34.30000000000001</v>
      </c>
      <c r="AN6" s="99">
        <v>34</v>
      </c>
      <c r="AO6" s="99">
        <v>29.200000000000003</v>
      </c>
      <c r="AP6" s="99">
        <v>32.2</v>
      </c>
      <c r="AQ6" s="99">
        <v>32.69999999999999</v>
      </c>
      <c r="AR6" s="99">
        <v>32.5</v>
      </c>
      <c r="AS6" s="99">
        <v>25.200000000000003</v>
      </c>
      <c r="AT6" s="99">
        <v>36</v>
      </c>
      <c r="AU6" s="99">
        <v>28.89999999999999</v>
      </c>
      <c r="AV6" s="99">
        <v>33.9</v>
      </c>
      <c r="AW6" s="99">
        <v>32.800000000000004</v>
      </c>
      <c r="AX6" s="99">
        <f>+X6-W6</f>
        <v>32.8</v>
      </c>
      <c r="AY6" s="99"/>
    </row>
    <row r="7" spans="1:51" ht="13.5">
      <c r="A7" s="90" t="s">
        <v>150</v>
      </c>
      <c r="B7" s="99">
        <v>0</v>
      </c>
      <c r="C7" s="99">
        <v>0</v>
      </c>
      <c r="D7" s="99">
        <v>0</v>
      </c>
      <c r="E7" s="99">
        <v>0</v>
      </c>
      <c r="F7" s="99">
        <v>0</v>
      </c>
      <c r="G7" s="99">
        <v>0</v>
      </c>
      <c r="H7" s="99">
        <v>0</v>
      </c>
      <c r="I7" s="99">
        <v>0</v>
      </c>
      <c r="J7" s="99">
        <v>0</v>
      </c>
      <c r="K7" s="99">
        <v>0</v>
      </c>
      <c r="L7" s="99">
        <v>0</v>
      </c>
      <c r="M7" s="99">
        <v>0</v>
      </c>
      <c r="N7" s="99">
        <v>0</v>
      </c>
      <c r="O7" s="99">
        <v>0</v>
      </c>
      <c r="P7" s="99">
        <v>0</v>
      </c>
      <c r="Q7" s="99">
        <v>0</v>
      </c>
      <c r="R7" s="99">
        <v>0</v>
      </c>
      <c r="S7" s="99">
        <v>0</v>
      </c>
      <c r="T7" s="99">
        <v>0</v>
      </c>
      <c r="U7" s="99">
        <v>0</v>
      </c>
      <c r="V7" s="99">
        <v>0</v>
      </c>
      <c r="W7" s="99">
        <v>0</v>
      </c>
      <c r="X7" s="99">
        <v>0</v>
      </c>
      <c r="Y7" s="99"/>
      <c r="Z7" s="316"/>
      <c r="AA7" s="90" t="s">
        <v>150</v>
      </c>
      <c r="AB7" s="99">
        <v>0</v>
      </c>
      <c r="AC7" s="99">
        <v>0</v>
      </c>
      <c r="AD7" s="99">
        <v>0</v>
      </c>
      <c r="AE7" s="99">
        <v>0</v>
      </c>
      <c r="AF7" s="99">
        <v>0</v>
      </c>
      <c r="AG7" s="99">
        <v>0</v>
      </c>
      <c r="AH7" s="99">
        <v>0</v>
      </c>
      <c r="AI7" s="99">
        <v>0</v>
      </c>
      <c r="AJ7" s="99">
        <v>0</v>
      </c>
      <c r="AK7" s="99">
        <v>0</v>
      </c>
      <c r="AL7" s="99">
        <v>0</v>
      </c>
      <c r="AM7" s="99">
        <v>0</v>
      </c>
      <c r="AN7" s="99">
        <v>0</v>
      </c>
      <c r="AO7" s="99">
        <v>0</v>
      </c>
      <c r="AP7" s="99">
        <v>0</v>
      </c>
      <c r="AQ7" s="99">
        <v>0</v>
      </c>
      <c r="AR7" s="99">
        <v>0</v>
      </c>
      <c r="AS7" s="99">
        <v>0</v>
      </c>
      <c r="AT7" s="99">
        <v>0</v>
      </c>
      <c r="AU7" s="99">
        <v>0</v>
      </c>
      <c r="AV7" s="99">
        <v>0</v>
      </c>
      <c r="AW7" s="99">
        <v>0</v>
      </c>
      <c r="AX7" s="99">
        <f>+X7-W7</f>
        <v>0</v>
      </c>
      <c r="AY7" s="99"/>
    </row>
    <row r="8" spans="1:51" s="17" customFormat="1" ht="13.5">
      <c r="A8" s="91" t="s">
        <v>151</v>
      </c>
      <c r="B8" s="100">
        <v>208.2</v>
      </c>
      <c r="C8" s="100">
        <v>422.6</v>
      </c>
      <c r="D8" s="100">
        <v>637.7</v>
      </c>
      <c r="E8" s="100">
        <v>873</v>
      </c>
      <c r="F8" s="100">
        <v>235.60000000000002</v>
      </c>
      <c r="G8" s="100">
        <v>475.59999999999997</v>
      </c>
      <c r="H8" s="100">
        <v>714.5</v>
      </c>
      <c r="I8" s="100">
        <v>936.2</v>
      </c>
      <c r="J8" s="100">
        <v>246.2</v>
      </c>
      <c r="K8" s="100">
        <v>493.09999999999997</v>
      </c>
      <c r="L8" s="100">
        <v>743.8000000000001</v>
      </c>
      <c r="M8" s="100">
        <v>996.1999999999999</v>
      </c>
      <c r="N8" s="100">
        <v>257.2</v>
      </c>
      <c r="O8" s="100">
        <v>513.4</v>
      </c>
      <c r="P8" s="100">
        <v>769.9</v>
      </c>
      <c r="Q8" s="100">
        <v>1026.8999999999999</v>
      </c>
      <c r="R8" s="100">
        <v>267.3</v>
      </c>
      <c r="S8" s="100">
        <v>531.7</v>
      </c>
      <c r="T8" s="100">
        <v>805</v>
      </c>
      <c r="U8" s="100">
        <v>1070.6</v>
      </c>
      <c r="V8" s="100">
        <v>259.59999999999997</v>
      </c>
      <c r="W8" s="100">
        <v>515.1</v>
      </c>
      <c r="X8" s="100">
        <f>SUM(X4:X7)</f>
        <v>763.9</v>
      </c>
      <c r="Y8" s="100"/>
      <c r="Z8" s="351"/>
      <c r="AA8" s="91" t="s">
        <v>151</v>
      </c>
      <c r="AB8" s="100">
        <v>208.2</v>
      </c>
      <c r="AC8" s="100">
        <v>214.40000000000003</v>
      </c>
      <c r="AD8" s="100">
        <v>215.10000000000002</v>
      </c>
      <c r="AE8" s="100">
        <v>235.29999999999995</v>
      </c>
      <c r="AF8" s="100">
        <v>235.60000000000002</v>
      </c>
      <c r="AG8" s="100">
        <v>239.99999999999994</v>
      </c>
      <c r="AH8" s="100">
        <v>238.90000000000003</v>
      </c>
      <c r="AI8" s="100">
        <v>221.70000000000005</v>
      </c>
      <c r="AJ8" s="100">
        <v>246.2</v>
      </c>
      <c r="AK8" s="100">
        <v>246.89999999999998</v>
      </c>
      <c r="AL8" s="100">
        <v>250.7000000000001</v>
      </c>
      <c r="AM8" s="100">
        <v>252.39999999999986</v>
      </c>
      <c r="AN8" s="100">
        <v>257.2</v>
      </c>
      <c r="AO8" s="100">
        <v>256.2</v>
      </c>
      <c r="AP8" s="100">
        <v>256.5</v>
      </c>
      <c r="AQ8" s="100">
        <v>256.9999999999999</v>
      </c>
      <c r="AR8" s="100">
        <v>267.3</v>
      </c>
      <c r="AS8" s="100">
        <v>264.4</v>
      </c>
      <c r="AT8" s="100">
        <v>273.29999999999995</v>
      </c>
      <c r="AU8" s="100">
        <v>265.5999999999999</v>
      </c>
      <c r="AV8" s="100">
        <v>259.59999999999997</v>
      </c>
      <c r="AW8" s="100">
        <v>255.50000000000006</v>
      </c>
      <c r="AX8" s="100">
        <f>SUM(AX4:AX7)</f>
        <v>248.8</v>
      </c>
      <c r="AY8" s="100"/>
    </row>
    <row r="9" spans="1:51" s="17" customFormat="1" ht="13.5">
      <c r="A9" s="90" t="s">
        <v>152</v>
      </c>
      <c r="B9" s="99">
        <v>-20.25</v>
      </c>
      <c r="C9" s="99">
        <v>-43.236999999999995</v>
      </c>
      <c r="D9" s="99">
        <v>-66.26</v>
      </c>
      <c r="E9" s="99">
        <v>-88.457</v>
      </c>
      <c r="F9" s="99">
        <v>-21.1</v>
      </c>
      <c r="G9" s="99">
        <v>-45.5</v>
      </c>
      <c r="H9" s="99">
        <v>-69.1</v>
      </c>
      <c r="I9" s="99">
        <v>-93.9</v>
      </c>
      <c r="J9" s="99">
        <v>-22.2</v>
      </c>
      <c r="K9" s="99">
        <v>-47.4</v>
      </c>
      <c r="L9" s="99">
        <v>-71.9</v>
      </c>
      <c r="M9" s="99">
        <v>-96.1</v>
      </c>
      <c r="N9" s="99">
        <v>-22.8</v>
      </c>
      <c r="O9" s="99">
        <v>-48.6</v>
      </c>
      <c r="P9" s="99">
        <v>-73.6</v>
      </c>
      <c r="Q9" s="99">
        <v>-99.4</v>
      </c>
      <c r="R9" s="99">
        <v>-23.4</v>
      </c>
      <c r="S9" s="99">
        <v>-50</v>
      </c>
      <c r="T9" s="99">
        <v>-75.7</v>
      </c>
      <c r="U9" s="99">
        <v>-102</v>
      </c>
      <c r="V9" s="99">
        <v>-23.5</v>
      </c>
      <c r="W9" s="99">
        <v>-48</v>
      </c>
      <c r="X9" s="99">
        <v>-74.9</v>
      </c>
      <c r="Y9" s="99"/>
      <c r="Z9" s="316"/>
      <c r="AA9" s="90" t="s">
        <v>152</v>
      </c>
      <c r="AB9" s="99">
        <v>-20.25</v>
      </c>
      <c r="AC9" s="99">
        <v>-22.986999999999995</v>
      </c>
      <c r="AD9" s="99">
        <v>-23.02300000000001</v>
      </c>
      <c r="AE9" s="99">
        <v>-22.19699999999999</v>
      </c>
      <c r="AF9" s="99">
        <v>-21.1</v>
      </c>
      <c r="AG9" s="99">
        <v>-24.4</v>
      </c>
      <c r="AH9" s="99">
        <v>-23.599999999999994</v>
      </c>
      <c r="AI9" s="99">
        <v>-24.80000000000001</v>
      </c>
      <c r="AJ9" s="99">
        <v>-22.2</v>
      </c>
      <c r="AK9" s="99">
        <v>-25.2</v>
      </c>
      <c r="AL9" s="99">
        <v>-24.500000000000007</v>
      </c>
      <c r="AM9" s="99">
        <v>-24.19999999999999</v>
      </c>
      <c r="AN9" s="99">
        <v>-22.8</v>
      </c>
      <c r="AO9" s="99">
        <v>-25.8</v>
      </c>
      <c r="AP9" s="99">
        <v>-24.999999999999993</v>
      </c>
      <c r="AQ9" s="99">
        <v>-25.80000000000001</v>
      </c>
      <c r="AR9" s="99">
        <v>-23.4</v>
      </c>
      <c r="AS9" s="99">
        <v>-26.6</v>
      </c>
      <c r="AT9" s="99">
        <v>-25.700000000000003</v>
      </c>
      <c r="AU9" s="99">
        <v>-26.299999999999997</v>
      </c>
      <c r="AV9" s="99">
        <v>-23.5</v>
      </c>
      <c r="AW9" s="99">
        <v>-24.5</v>
      </c>
      <c r="AX9" s="99">
        <f>+X9-W9</f>
        <v>-26.900000000000006</v>
      </c>
      <c r="AY9" s="99"/>
    </row>
    <row r="10" spans="1:51" s="17" customFormat="1" ht="13.5">
      <c r="A10" s="90" t="s">
        <v>153</v>
      </c>
      <c r="B10" s="99">
        <v>-38.7</v>
      </c>
      <c r="C10" s="99">
        <v>-87.29</v>
      </c>
      <c r="D10" s="99">
        <v>-128.5</v>
      </c>
      <c r="E10" s="99">
        <v>-185.5</v>
      </c>
      <c r="F10" s="99">
        <v>-42.2</v>
      </c>
      <c r="G10" s="99">
        <v>-91.3</v>
      </c>
      <c r="H10" s="99">
        <v>-137.6</v>
      </c>
      <c r="I10" s="99">
        <v>-186</v>
      </c>
      <c r="J10" s="99">
        <v>-42.3</v>
      </c>
      <c r="K10" s="99">
        <v>-89.6</v>
      </c>
      <c r="L10" s="99">
        <v>-137.4</v>
      </c>
      <c r="M10" s="99">
        <v>-188.4</v>
      </c>
      <c r="N10" s="99">
        <v>-45.2</v>
      </c>
      <c r="O10" s="99">
        <v>-93.3</v>
      </c>
      <c r="P10" s="99">
        <v>-142.8</v>
      </c>
      <c r="Q10" s="99">
        <v>-194.1</v>
      </c>
      <c r="R10" s="99">
        <v>-47</v>
      </c>
      <c r="S10" s="99">
        <v>-99.6</v>
      </c>
      <c r="T10" s="99">
        <v>-150.8</v>
      </c>
      <c r="U10" s="99">
        <v>-201.2</v>
      </c>
      <c r="V10" s="99">
        <v>-49.4</v>
      </c>
      <c r="W10" s="99">
        <v>-102.6</v>
      </c>
      <c r="X10" s="99">
        <v>-155.8</v>
      </c>
      <c r="Y10" s="99"/>
      <c r="Z10" s="316"/>
      <c r="AA10" s="90" t="s">
        <v>153</v>
      </c>
      <c r="AB10" s="99">
        <v>-38.7</v>
      </c>
      <c r="AC10" s="99">
        <v>-48.59</v>
      </c>
      <c r="AD10" s="99">
        <v>-41.209999999999994</v>
      </c>
      <c r="AE10" s="99">
        <v>-57</v>
      </c>
      <c r="AF10" s="99">
        <v>-42.2</v>
      </c>
      <c r="AG10" s="99">
        <v>-49.099999999999994</v>
      </c>
      <c r="AH10" s="99">
        <v>-46.3</v>
      </c>
      <c r="AI10" s="99">
        <v>-48.400000000000006</v>
      </c>
      <c r="AJ10" s="99">
        <v>-42.3</v>
      </c>
      <c r="AK10" s="99">
        <v>-47.3</v>
      </c>
      <c r="AL10" s="99">
        <v>-47.80000000000001</v>
      </c>
      <c r="AM10" s="99">
        <v>-51</v>
      </c>
      <c r="AN10" s="99">
        <v>-45.2</v>
      </c>
      <c r="AO10" s="99">
        <v>-48.099999999999994</v>
      </c>
      <c r="AP10" s="99">
        <v>-49.500000000000014</v>
      </c>
      <c r="AQ10" s="99">
        <v>-51.29999999999998</v>
      </c>
      <c r="AR10" s="99">
        <v>-47</v>
      </c>
      <c r="AS10" s="99">
        <v>-52.599999999999994</v>
      </c>
      <c r="AT10" s="99">
        <v>-51.20000000000002</v>
      </c>
      <c r="AU10" s="99">
        <v>-50.39999999999998</v>
      </c>
      <c r="AV10" s="99">
        <v>-49.4</v>
      </c>
      <c r="AW10" s="99">
        <v>-53.199999999999996</v>
      </c>
      <c r="AX10" s="99">
        <f>+X10-W10</f>
        <v>-53.20000000000002</v>
      </c>
      <c r="AY10" s="99"/>
    </row>
    <row r="11" spans="1:51" s="17" customFormat="1" ht="13.5">
      <c r="A11" s="91" t="s">
        <v>154</v>
      </c>
      <c r="B11" s="100">
        <v>-58.95</v>
      </c>
      <c r="C11" s="100">
        <v>-130.527</v>
      </c>
      <c r="D11" s="100">
        <v>-194.76</v>
      </c>
      <c r="E11" s="100">
        <v>-273.957</v>
      </c>
      <c r="F11" s="100">
        <v>-63.300000000000004</v>
      </c>
      <c r="G11" s="100">
        <v>-136.8</v>
      </c>
      <c r="H11" s="100">
        <v>-206.7</v>
      </c>
      <c r="I11" s="100">
        <v>-279.9</v>
      </c>
      <c r="J11" s="100">
        <v>-64.5</v>
      </c>
      <c r="K11" s="100">
        <v>-137</v>
      </c>
      <c r="L11" s="100">
        <v>-209.3</v>
      </c>
      <c r="M11" s="100">
        <v>-284.5</v>
      </c>
      <c r="N11" s="100">
        <v>-68</v>
      </c>
      <c r="O11" s="100">
        <v>-141.9</v>
      </c>
      <c r="P11" s="100">
        <v>-216.4</v>
      </c>
      <c r="Q11" s="100">
        <v>-293.5</v>
      </c>
      <c r="R11" s="100">
        <v>-70.4</v>
      </c>
      <c r="S11" s="100">
        <v>-149.6</v>
      </c>
      <c r="T11" s="100">
        <v>-226.5</v>
      </c>
      <c r="U11" s="100">
        <v>-303.2</v>
      </c>
      <c r="V11" s="100">
        <v>-72.9</v>
      </c>
      <c r="W11" s="100">
        <v>-150.6</v>
      </c>
      <c r="X11" s="100">
        <f>+X9+X10</f>
        <v>-230.70000000000002</v>
      </c>
      <c r="Y11" s="100"/>
      <c r="Z11" s="316"/>
      <c r="AA11" s="91" t="s">
        <v>154</v>
      </c>
      <c r="AB11" s="100">
        <v>-58.95</v>
      </c>
      <c r="AC11" s="100">
        <v>-71.57699999999998</v>
      </c>
      <c r="AD11" s="100">
        <v>-64.233</v>
      </c>
      <c r="AE11" s="100">
        <v>-79.197</v>
      </c>
      <c r="AF11" s="100">
        <v>-63.300000000000004</v>
      </c>
      <c r="AG11" s="100">
        <v>-73.5</v>
      </c>
      <c r="AH11" s="100">
        <v>-69.89999999999998</v>
      </c>
      <c r="AI11" s="100">
        <v>-73.19999999999999</v>
      </c>
      <c r="AJ11" s="100">
        <v>-64.5</v>
      </c>
      <c r="AK11" s="100">
        <v>-72.5</v>
      </c>
      <c r="AL11" s="100">
        <v>-72.30000000000001</v>
      </c>
      <c r="AM11" s="100">
        <v>-75.19999999999999</v>
      </c>
      <c r="AN11" s="100">
        <v>-68</v>
      </c>
      <c r="AO11" s="100">
        <v>-73.9</v>
      </c>
      <c r="AP11" s="100">
        <v>-74.5</v>
      </c>
      <c r="AQ11" s="100">
        <v>-77.1</v>
      </c>
      <c r="AR11" s="100">
        <v>-70.4</v>
      </c>
      <c r="AS11" s="100">
        <v>-79.19999999999999</v>
      </c>
      <c r="AT11" s="100">
        <v>-76.9</v>
      </c>
      <c r="AU11" s="100">
        <v>-76.69999999999999</v>
      </c>
      <c r="AV11" s="100">
        <v>-72.9</v>
      </c>
      <c r="AW11" s="100">
        <v>-77.69999999999999</v>
      </c>
      <c r="AX11" s="100">
        <f>+AX9+AX10</f>
        <v>-80.10000000000002</v>
      </c>
      <c r="AY11" s="100"/>
    </row>
    <row r="12" spans="1:51" s="41" customFormat="1" ht="13.5">
      <c r="A12" s="43" t="s">
        <v>255</v>
      </c>
      <c r="B12" s="99">
        <v>0</v>
      </c>
      <c r="C12" s="99">
        <v>0</v>
      </c>
      <c r="D12" s="99">
        <v>0</v>
      </c>
      <c r="E12" s="99">
        <v>0</v>
      </c>
      <c r="F12" s="99">
        <v>0</v>
      </c>
      <c r="G12" s="99">
        <v>0</v>
      </c>
      <c r="H12" s="99">
        <v>0</v>
      </c>
      <c r="I12" s="99">
        <v>0</v>
      </c>
      <c r="J12" s="99">
        <v>0</v>
      </c>
      <c r="K12" s="99">
        <v>0</v>
      </c>
      <c r="L12" s="99">
        <v>0</v>
      </c>
      <c r="M12" s="99">
        <v>0</v>
      </c>
      <c r="N12" s="99">
        <v>0</v>
      </c>
      <c r="O12" s="99">
        <v>0</v>
      </c>
      <c r="P12" s="99">
        <v>0</v>
      </c>
      <c r="Q12" s="99">
        <v>0</v>
      </c>
      <c r="R12" s="99">
        <v>0</v>
      </c>
      <c r="S12" s="99">
        <v>0</v>
      </c>
      <c r="T12" s="99">
        <v>0</v>
      </c>
      <c r="U12" s="99">
        <v>0</v>
      </c>
      <c r="V12" s="99">
        <v>0</v>
      </c>
      <c r="W12" s="99">
        <v>0</v>
      </c>
      <c r="X12" s="99">
        <v>0</v>
      </c>
      <c r="Y12" s="99"/>
      <c r="Z12" s="316"/>
      <c r="AA12" s="43" t="s">
        <v>255</v>
      </c>
      <c r="AB12" s="99">
        <v>0</v>
      </c>
      <c r="AC12" s="99">
        <v>0</v>
      </c>
      <c r="AD12" s="99">
        <v>0</v>
      </c>
      <c r="AE12" s="99">
        <v>0</v>
      </c>
      <c r="AF12" s="99">
        <v>0</v>
      </c>
      <c r="AG12" s="99">
        <v>0</v>
      </c>
      <c r="AH12" s="99">
        <v>0</v>
      </c>
      <c r="AI12" s="99">
        <v>0</v>
      </c>
      <c r="AJ12" s="99">
        <v>0</v>
      </c>
      <c r="AK12" s="99">
        <v>0</v>
      </c>
      <c r="AL12" s="99">
        <v>0</v>
      </c>
      <c r="AM12" s="99">
        <v>0</v>
      </c>
      <c r="AN12" s="99">
        <v>0</v>
      </c>
      <c r="AO12" s="99">
        <v>0</v>
      </c>
      <c r="AP12" s="99">
        <v>0</v>
      </c>
      <c r="AQ12" s="99">
        <v>0</v>
      </c>
      <c r="AR12" s="99">
        <v>0</v>
      </c>
      <c r="AS12" s="99">
        <v>0</v>
      </c>
      <c r="AT12" s="99">
        <v>0</v>
      </c>
      <c r="AU12" s="99">
        <v>0</v>
      </c>
      <c r="AV12" s="99">
        <v>0</v>
      </c>
      <c r="AW12" s="99">
        <v>0</v>
      </c>
      <c r="AX12" s="99">
        <f>+X12-W12</f>
        <v>0</v>
      </c>
      <c r="AY12" s="99"/>
    </row>
    <row r="13" spans="1:51" s="17" customFormat="1" ht="13.5">
      <c r="A13" s="90" t="s">
        <v>155</v>
      </c>
      <c r="B13" s="99">
        <v>-93.92</v>
      </c>
      <c r="C13" s="99">
        <v>-184.137</v>
      </c>
      <c r="D13" s="99">
        <v>-269.1</v>
      </c>
      <c r="E13" s="99">
        <v>-354.4</v>
      </c>
      <c r="F13" s="99">
        <v>-84.6</v>
      </c>
      <c r="G13" s="99">
        <v>-159</v>
      </c>
      <c r="H13" s="99">
        <v>-217.8</v>
      </c>
      <c r="I13" s="99">
        <v>-276.2</v>
      </c>
      <c r="J13" s="99">
        <v>-62.9</v>
      </c>
      <c r="K13" s="99">
        <v>-121.6</v>
      </c>
      <c r="L13" s="99">
        <v>-181.3</v>
      </c>
      <c r="M13" s="99">
        <v>-241.9</v>
      </c>
      <c r="N13" s="99">
        <v>-56.9</v>
      </c>
      <c r="O13" s="99">
        <v>-113.9</v>
      </c>
      <c r="P13" s="99">
        <v>-174.5</v>
      </c>
      <c r="Q13" s="99">
        <v>-237.8</v>
      </c>
      <c r="R13" s="99">
        <v>-65.4</v>
      </c>
      <c r="S13" s="99">
        <v>-128</v>
      </c>
      <c r="T13" s="99">
        <v>-204.1</v>
      </c>
      <c r="U13" s="99">
        <v>-324.7</v>
      </c>
      <c r="V13" s="99">
        <v>-80.6</v>
      </c>
      <c r="W13" s="99">
        <v>-143.5</v>
      </c>
      <c r="X13" s="99">
        <v>-198.9</v>
      </c>
      <c r="Y13" s="99"/>
      <c r="Z13" s="316"/>
      <c r="AA13" s="90" t="s">
        <v>155</v>
      </c>
      <c r="AB13" s="99">
        <v>-93.92</v>
      </c>
      <c r="AC13" s="99">
        <v>-90.217</v>
      </c>
      <c r="AD13" s="99">
        <v>-84.96300000000002</v>
      </c>
      <c r="AE13" s="99">
        <v>-85.29999999999995</v>
      </c>
      <c r="AF13" s="99">
        <v>-84.6</v>
      </c>
      <c r="AG13" s="99">
        <v>-74.4</v>
      </c>
      <c r="AH13" s="99">
        <v>-58.80000000000001</v>
      </c>
      <c r="AI13" s="99">
        <v>-58.39999999999998</v>
      </c>
      <c r="AJ13" s="99">
        <v>-62.9</v>
      </c>
      <c r="AK13" s="99">
        <v>-58.699999999999996</v>
      </c>
      <c r="AL13" s="99">
        <v>-59.70000000000002</v>
      </c>
      <c r="AM13" s="99">
        <v>-60.599999999999994</v>
      </c>
      <c r="AN13" s="99">
        <v>-56.9</v>
      </c>
      <c r="AO13" s="99">
        <v>-57.00000000000001</v>
      </c>
      <c r="AP13" s="99">
        <v>-60.599999999999994</v>
      </c>
      <c r="AQ13" s="99">
        <v>-63.30000000000001</v>
      </c>
      <c r="AR13" s="99">
        <v>-65.4</v>
      </c>
      <c r="AS13" s="99">
        <v>-62.599999999999994</v>
      </c>
      <c r="AT13" s="99">
        <v>-76.1</v>
      </c>
      <c r="AU13" s="99">
        <v>-120.6</v>
      </c>
      <c r="AV13" s="99">
        <v>-80.6</v>
      </c>
      <c r="AW13" s="99">
        <v>-62.900000000000006</v>
      </c>
      <c r="AX13" s="99">
        <f>+X13-W13</f>
        <v>-55.400000000000006</v>
      </c>
      <c r="AY13" s="99"/>
    </row>
    <row r="14" spans="1:51" s="17" customFormat="1" ht="15" customHeight="1">
      <c r="A14" s="90" t="s">
        <v>156</v>
      </c>
      <c r="B14" s="99">
        <v>0</v>
      </c>
      <c r="C14" s="99">
        <v>0</v>
      </c>
      <c r="D14" s="99">
        <v>0</v>
      </c>
      <c r="E14" s="99">
        <v>0</v>
      </c>
      <c r="F14" s="99">
        <v>0</v>
      </c>
      <c r="G14" s="99">
        <v>0</v>
      </c>
      <c r="H14" s="99">
        <v>0</v>
      </c>
      <c r="I14" s="99">
        <v>0</v>
      </c>
      <c r="J14" s="99">
        <v>0</v>
      </c>
      <c r="K14" s="99">
        <v>0</v>
      </c>
      <c r="L14" s="99">
        <v>0</v>
      </c>
      <c r="M14" s="99">
        <v>0</v>
      </c>
      <c r="N14" s="99">
        <v>0</v>
      </c>
      <c r="O14" s="99">
        <v>0</v>
      </c>
      <c r="P14" s="99">
        <v>0</v>
      </c>
      <c r="Q14" s="99">
        <v>0</v>
      </c>
      <c r="R14" s="99">
        <v>0</v>
      </c>
      <c r="S14" s="99">
        <v>0</v>
      </c>
      <c r="T14" s="99">
        <v>0</v>
      </c>
      <c r="U14" s="99">
        <v>0</v>
      </c>
      <c r="V14" s="99">
        <v>-0.2</v>
      </c>
      <c r="W14" s="99">
        <v>-0.4</v>
      </c>
      <c r="X14" s="99">
        <v>-0.3</v>
      </c>
      <c r="Y14" s="99"/>
      <c r="Z14" s="316"/>
      <c r="AA14" s="90" t="s">
        <v>156</v>
      </c>
      <c r="AB14" s="99">
        <v>0</v>
      </c>
      <c r="AC14" s="99">
        <v>0</v>
      </c>
      <c r="AD14" s="99">
        <v>0</v>
      </c>
      <c r="AE14" s="99">
        <v>0</v>
      </c>
      <c r="AF14" s="99">
        <v>0</v>
      </c>
      <c r="AG14" s="99">
        <v>0</v>
      </c>
      <c r="AH14" s="99">
        <v>0</v>
      </c>
      <c r="AI14" s="99">
        <v>0</v>
      </c>
      <c r="AJ14" s="99">
        <v>0</v>
      </c>
      <c r="AK14" s="99">
        <v>0</v>
      </c>
      <c r="AL14" s="99">
        <v>0</v>
      </c>
      <c r="AM14" s="99">
        <v>0</v>
      </c>
      <c r="AN14" s="99">
        <v>0</v>
      </c>
      <c r="AO14" s="99">
        <v>0</v>
      </c>
      <c r="AP14" s="99">
        <v>0</v>
      </c>
      <c r="AQ14" s="99">
        <v>0</v>
      </c>
      <c r="AR14" s="99">
        <v>0</v>
      </c>
      <c r="AS14" s="99">
        <v>0</v>
      </c>
      <c r="AT14" s="99">
        <v>0</v>
      </c>
      <c r="AU14" s="99">
        <v>0</v>
      </c>
      <c r="AV14" s="99">
        <v>-0.2</v>
      </c>
      <c r="AW14" s="99">
        <v>-0.2</v>
      </c>
      <c r="AX14" s="99">
        <f>+X14-W14</f>
        <v>0.10000000000000003</v>
      </c>
      <c r="AY14" s="99"/>
    </row>
    <row r="15" spans="1:51" s="17" customFormat="1" ht="15" customHeight="1">
      <c r="A15" s="90" t="s">
        <v>157</v>
      </c>
      <c r="B15" s="99">
        <v>0</v>
      </c>
      <c r="C15" s="99">
        <v>-5.1</v>
      </c>
      <c r="D15" s="99">
        <v>-5.6</v>
      </c>
      <c r="E15" s="99">
        <v>-5.6</v>
      </c>
      <c r="F15" s="99">
        <v>0</v>
      </c>
      <c r="G15" s="99">
        <v>0</v>
      </c>
      <c r="H15" s="99">
        <v>0</v>
      </c>
      <c r="I15" s="99">
        <v>0</v>
      </c>
      <c r="J15" s="99">
        <v>0</v>
      </c>
      <c r="K15" s="99">
        <v>0</v>
      </c>
      <c r="L15" s="99">
        <v>0</v>
      </c>
      <c r="M15" s="99">
        <v>-6.6000000000000005</v>
      </c>
      <c r="N15" s="99">
        <v>0</v>
      </c>
      <c r="O15" s="99">
        <v>0</v>
      </c>
      <c r="P15" s="99">
        <v>0</v>
      </c>
      <c r="Q15" s="99">
        <v>0</v>
      </c>
      <c r="R15" s="99">
        <v>0</v>
      </c>
      <c r="S15" s="99">
        <v>-4.7</v>
      </c>
      <c r="T15" s="99">
        <v>-4.7</v>
      </c>
      <c r="U15" s="99">
        <v>-4.7</v>
      </c>
      <c r="V15" s="99">
        <v>0</v>
      </c>
      <c r="W15" s="99">
        <v>-15</v>
      </c>
      <c r="X15" s="99">
        <v>-15.2</v>
      </c>
      <c r="Y15" s="99"/>
      <c r="Z15" s="316"/>
      <c r="AA15" s="90" t="s">
        <v>157</v>
      </c>
      <c r="AB15" s="99">
        <v>0</v>
      </c>
      <c r="AC15" s="99">
        <v>-5.1</v>
      </c>
      <c r="AD15" s="99">
        <v>-0.5</v>
      </c>
      <c r="AE15" s="99">
        <v>0</v>
      </c>
      <c r="AF15" s="99">
        <v>0</v>
      </c>
      <c r="AG15" s="99">
        <v>0</v>
      </c>
      <c r="AH15" s="99">
        <v>0</v>
      </c>
      <c r="AI15" s="99">
        <v>0</v>
      </c>
      <c r="AJ15" s="99">
        <v>0</v>
      </c>
      <c r="AK15" s="99">
        <v>0</v>
      </c>
      <c r="AL15" s="99">
        <v>0</v>
      </c>
      <c r="AM15" s="99">
        <v>-6.6000000000000005</v>
      </c>
      <c r="AN15" s="99">
        <v>0</v>
      </c>
      <c r="AO15" s="99">
        <v>0</v>
      </c>
      <c r="AP15" s="99">
        <v>0</v>
      </c>
      <c r="AQ15" s="99">
        <v>0</v>
      </c>
      <c r="AR15" s="99">
        <v>0</v>
      </c>
      <c r="AS15" s="99">
        <v>-4.7</v>
      </c>
      <c r="AT15" s="99">
        <v>0</v>
      </c>
      <c r="AU15" s="99">
        <v>0</v>
      </c>
      <c r="AV15" s="99">
        <v>0</v>
      </c>
      <c r="AW15" s="99">
        <v>-15</v>
      </c>
      <c r="AX15" s="99">
        <f>+X15-W15</f>
        <v>-0.1999999999999993</v>
      </c>
      <c r="AY15" s="99"/>
    </row>
    <row r="16" spans="1:51" s="17" customFormat="1" ht="13.5">
      <c r="A16" s="91" t="s">
        <v>158</v>
      </c>
      <c r="B16" s="100">
        <v>55.33</v>
      </c>
      <c r="C16" s="100">
        <v>102.93600000000004</v>
      </c>
      <c r="D16" s="100">
        <v>168.24000000000004</v>
      </c>
      <c r="E16" s="100">
        <v>239.04300000000003</v>
      </c>
      <c r="F16" s="100">
        <v>87.70000000000002</v>
      </c>
      <c r="G16" s="100">
        <v>179.79999999999995</v>
      </c>
      <c r="H16" s="100">
        <v>290</v>
      </c>
      <c r="I16" s="100">
        <v>380.1000000000001</v>
      </c>
      <c r="J16" s="100">
        <v>118.79999999999998</v>
      </c>
      <c r="K16" s="100">
        <v>234.49999999999997</v>
      </c>
      <c r="L16" s="100">
        <v>353.2</v>
      </c>
      <c r="M16" s="100">
        <v>463.19999999999993</v>
      </c>
      <c r="N16" s="100">
        <v>132.29999999999998</v>
      </c>
      <c r="O16" s="100">
        <v>257.6</v>
      </c>
      <c r="P16" s="100">
        <v>379</v>
      </c>
      <c r="Q16" s="100">
        <v>495.59999999999985</v>
      </c>
      <c r="R16" s="100">
        <v>131.5</v>
      </c>
      <c r="S16" s="100">
        <v>249.40000000000003</v>
      </c>
      <c r="T16" s="100">
        <v>369.7</v>
      </c>
      <c r="U16" s="100">
        <v>437.9999999999999</v>
      </c>
      <c r="V16" s="100">
        <v>105.89999999999996</v>
      </c>
      <c r="W16" s="100">
        <v>205.6</v>
      </c>
      <c r="X16" s="100">
        <f>+X8+X11+SUM(X12:X15)</f>
        <v>318.79999999999995</v>
      </c>
      <c r="Y16" s="100"/>
      <c r="Z16" s="351"/>
      <c r="AA16" s="91" t="s">
        <v>158</v>
      </c>
      <c r="AB16" s="100">
        <v>55.33</v>
      </c>
      <c r="AC16" s="100">
        <v>47.60600000000004</v>
      </c>
      <c r="AD16" s="100">
        <v>65.304</v>
      </c>
      <c r="AE16" s="100">
        <v>70.803</v>
      </c>
      <c r="AF16" s="100">
        <v>87.70000000000002</v>
      </c>
      <c r="AG16" s="100">
        <v>92.09999999999994</v>
      </c>
      <c r="AH16" s="100">
        <v>110.20000000000005</v>
      </c>
      <c r="AI16" s="100">
        <v>90.10000000000008</v>
      </c>
      <c r="AJ16" s="100">
        <v>118.79999999999998</v>
      </c>
      <c r="AK16" s="100">
        <v>115.69999999999999</v>
      </c>
      <c r="AL16" s="100">
        <v>118.70000000000002</v>
      </c>
      <c r="AM16" s="100">
        <v>109.99999999999994</v>
      </c>
      <c r="AN16" s="100">
        <v>132.29999999999998</v>
      </c>
      <c r="AO16" s="100">
        <v>125.30000000000004</v>
      </c>
      <c r="AP16" s="100">
        <v>121.39999999999998</v>
      </c>
      <c r="AQ16" s="100">
        <v>116.59999999999985</v>
      </c>
      <c r="AR16" s="100">
        <v>131.5</v>
      </c>
      <c r="AS16" s="100">
        <v>117.89999999999999</v>
      </c>
      <c r="AT16" s="100">
        <v>120.29999999999995</v>
      </c>
      <c r="AU16" s="100">
        <v>68.2999999999999</v>
      </c>
      <c r="AV16" s="100">
        <v>105.89999999999996</v>
      </c>
      <c r="AW16" s="100">
        <v>99.70000000000003</v>
      </c>
      <c r="AX16" s="100">
        <f>+AX8+AX11+SUM(AX12:AX15)</f>
        <v>113.19999999999999</v>
      </c>
      <c r="AY16" s="100"/>
    </row>
    <row r="17" spans="1:51" s="17" customFormat="1" ht="13.5">
      <c r="A17" s="90" t="s">
        <v>159</v>
      </c>
      <c r="B17" s="99">
        <v>-16.5</v>
      </c>
      <c r="C17" s="99">
        <v>-32.691</v>
      </c>
      <c r="D17" s="99">
        <v>-64.6</v>
      </c>
      <c r="E17" s="99">
        <v>-85.2</v>
      </c>
      <c r="F17" s="99">
        <v>-28.5</v>
      </c>
      <c r="G17" s="99">
        <v>-57.1</v>
      </c>
      <c r="H17" s="99">
        <v>-91.9</v>
      </c>
      <c r="I17" s="99">
        <v>-121.9</v>
      </c>
      <c r="J17" s="99">
        <v>-38.7</v>
      </c>
      <c r="K17" s="99">
        <v>-75</v>
      </c>
      <c r="L17" s="99">
        <v>-113.4</v>
      </c>
      <c r="M17" s="99">
        <v>-147.9</v>
      </c>
      <c r="N17" s="99">
        <v>-42.6</v>
      </c>
      <c r="O17" s="99">
        <v>-83.19999999999999</v>
      </c>
      <c r="P17" s="99">
        <v>-122.9</v>
      </c>
      <c r="Q17" s="99">
        <v>-159.2</v>
      </c>
      <c r="R17" s="99">
        <v>-43.5</v>
      </c>
      <c r="S17" s="99">
        <v>-82.2</v>
      </c>
      <c r="T17" s="99">
        <v>-121.8</v>
      </c>
      <c r="U17" s="99">
        <v>-141.4</v>
      </c>
      <c r="V17" s="99">
        <v>-34</v>
      </c>
      <c r="W17" s="99">
        <v>-68</v>
      </c>
      <c r="X17" s="99">
        <v>-103.1</v>
      </c>
      <c r="Y17" s="99"/>
      <c r="Z17" s="316"/>
      <c r="AA17" s="90" t="s">
        <v>159</v>
      </c>
      <c r="AB17" s="99">
        <v>-16.5</v>
      </c>
      <c r="AC17" s="99">
        <v>-16.191000000000003</v>
      </c>
      <c r="AD17" s="99">
        <v>-31.908999999999992</v>
      </c>
      <c r="AE17" s="99">
        <v>-20.60000000000001</v>
      </c>
      <c r="AF17" s="99">
        <v>-28.5</v>
      </c>
      <c r="AG17" s="99">
        <v>-28.6</v>
      </c>
      <c r="AH17" s="99">
        <v>-34.800000000000004</v>
      </c>
      <c r="AI17" s="99">
        <v>-30</v>
      </c>
      <c r="AJ17" s="99">
        <v>-38.7</v>
      </c>
      <c r="AK17" s="99">
        <v>-36.3</v>
      </c>
      <c r="AL17" s="99">
        <v>-38.400000000000006</v>
      </c>
      <c r="AM17" s="99">
        <v>-34.5</v>
      </c>
      <c r="AN17" s="99">
        <v>-42.6</v>
      </c>
      <c r="AO17" s="99">
        <v>-40.59999999999999</v>
      </c>
      <c r="AP17" s="99">
        <v>-39.70000000000002</v>
      </c>
      <c r="AQ17" s="99">
        <v>-36.29999999999998</v>
      </c>
      <c r="AR17" s="99">
        <v>-43.5</v>
      </c>
      <c r="AS17" s="99">
        <v>-38.7</v>
      </c>
      <c r="AT17" s="99">
        <v>-39.599999999999994</v>
      </c>
      <c r="AU17" s="99">
        <v>-19.60000000000001</v>
      </c>
      <c r="AV17" s="99">
        <v>-34</v>
      </c>
      <c r="AW17" s="99">
        <v>-34</v>
      </c>
      <c r="AX17" s="99">
        <f>+X17-W17</f>
        <v>-35.099999999999994</v>
      </c>
      <c r="AY17" s="99"/>
    </row>
    <row r="18" spans="1:51" s="17" customFormat="1" ht="13.5">
      <c r="A18" s="90" t="s">
        <v>160</v>
      </c>
      <c r="B18" s="99">
        <v>0</v>
      </c>
      <c r="C18" s="99">
        <v>0</v>
      </c>
      <c r="D18" s="99">
        <v>0</v>
      </c>
      <c r="E18" s="99">
        <v>0</v>
      </c>
      <c r="F18" s="99">
        <v>0</v>
      </c>
      <c r="G18" s="99">
        <v>0</v>
      </c>
      <c r="H18" s="99">
        <v>0</v>
      </c>
      <c r="I18" s="99">
        <v>0</v>
      </c>
      <c r="J18" s="99">
        <v>0</v>
      </c>
      <c r="K18" s="99">
        <v>0</v>
      </c>
      <c r="L18" s="99">
        <v>0</v>
      </c>
      <c r="M18" s="99">
        <v>0</v>
      </c>
      <c r="N18" s="99">
        <v>0</v>
      </c>
      <c r="O18" s="99">
        <v>0</v>
      </c>
      <c r="P18" s="99">
        <v>0</v>
      </c>
      <c r="Q18" s="99">
        <v>0</v>
      </c>
      <c r="R18" s="99">
        <v>0</v>
      </c>
      <c r="S18" s="99">
        <v>0</v>
      </c>
      <c r="T18" s="99">
        <v>0</v>
      </c>
      <c r="U18" s="99">
        <v>0</v>
      </c>
      <c r="V18" s="99">
        <v>0</v>
      </c>
      <c r="W18" s="99">
        <v>0</v>
      </c>
      <c r="X18" s="99">
        <v>0</v>
      </c>
      <c r="Y18" s="99"/>
      <c r="Z18" s="316"/>
      <c r="AA18" s="90" t="s">
        <v>160</v>
      </c>
      <c r="AB18" s="99">
        <v>0</v>
      </c>
      <c r="AC18" s="99">
        <v>0</v>
      </c>
      <c r="AD18" s="99">
        <v>0</v>
      </c>
      <c r="AE18" s="99">
        <v>0</v>
      </c>
      <c r="AF18" s="99">
        <v>0</v>
      </c>
      <c r="AG18" s="99">
        <v>0</v>
      </c>
      <c r="AH18" s="99">
        <v>0</v>
      </c>
      <c r="AI18" s="99">
        <v>0</v>
      </c>
      <c r="AJ18" s="99">
        <v>0</v>
      </c>
      <c r="AK18" s="99">
        <v>0</v>
      </c>
      <c r="AL18" s="99">
        <v>0</v>
      </c>
      <c r="AM18" s="99">
        <v>0</v>
      </c>
      <c r="AN18" s="99">
        <v>0</v>
      </c>
      <c r="AO18" s="99">
        <v>0</v>
      </c>
      <c r="AP18" s="99">
        <v>0</v>
      </c>
      <c r="AQ18" s="99">
        <v>0</v>
      </c>
      <c r="AR18" s="99">
        <v>0</v>
      </c>
      <c r="AS18" s="99">
        <v>0</v>
      </c>
      <c r="AT18" s="99">
        <v>0</v>
      </c>
      <c r="AU18" s="99">
        <v>0</v>
      </c>
      <c r="AV18" s="99">
        <v>0</v>
      </c>
      <c r="AW18" s="99">
        <v>0</v>
      </c>
      <c r="AX18" s="99">
        <f>+X18-W18</f>
        <v>0</v>
      </c>
      <c r="AY18" s="99"/>
    </row>
    <row r="19" spans="1:51" s="17" customFormat="1" ht="13.5">
      <c r="A19" s="89" t="s">
        <v>161</v>
      </c>
      <c r="B19" s="102">
        <v>38.83</v>
      </c>
      <c r="C19" s="102">
        <v>70.24500000000003</v>
      </c>
      <c r="D19" s="102">
        <v>103.64000000000004</v>
      </c>
      <c r="E19" s="102">
        <v>153.84300000000002</v>
      </c>
      <c r="F19" s="102">
        <v>59.20000000000002</v>
      </c>
      <c r="G19" s="102">
        <v>122.69999999999996</v>
      </c>
      <c r="H19" s="102">
        <v>198.1</v>
      </c>
      <c r="I19" s="102">
        <v>258.20000000000005</v>
      </c>
      <c r="J19" s="102">
        <v>80.09999999999998</v>
      </c>
      <c r="K19" s="102">
        <v>159.49999999999997</v>
      </c>
      <c r="L19" s="102">
        <v>239.79999999999998</v>
      </c>
      <c r="M19" s="102">
        <v>315.29999999999995</v>
      </c>
      <c r="N19" s="102">
        <v>89.69999999999999</v>
      </c>
      <c r="O19" s="102">
        <v>174.40000000000003</v>
      </c>
      <c r="P19" s="102">
        <v>256.1</v>
      </c>
      <c r="Q19" s="102">
        <v>336.39999999999986</v>
      </c>
      <c r="R19" s="102">
        <v>88</v>
      </c>
      <c r="S19" s="102">
        <v>167.20000000000005</v>
      </c>
      <c r="T19" s="102">
        <v>247.89999999999998</v>
      </c>
      <c r="U19" s="102">
        <v>296.5999999999999</v>
      </c>
      <c r="V19" s="102">
        <v>71.89999999999996</v>
      </c>
      <c r="W19" s="102">
        <v>137.6</v>
      </c>
      <c r="X19" s="102">
        <f>+X16+X17+X18</f>
        <v>215.69999999999996</v>
      </c>
      <c r="Y19" s="102"/>
      <c r="Z19" s="316"/>
      <c r="AA19" s="89" t="s">
        <v>161</v>
      </c>
      <c r="AB19" s="102">
        <v>38.83</v>
      </c>
      <c r="AC19" s="102">
        <v>31.415000000000035</v>
      </c>
      <c r="AD19" s="102">
        <v>33.39500000000001</v>
      </c>
      <c r="AE19" s="102">
        <v>50.202999999999975</v>
      </c>
      <c r="AF19" s="102">
        <v>59.20000000000002</v>
      </c>
      <c r="AG19" s="102">
        <v>63.49999999999994</v>
      </c>
      <c r="AH19" s="102">
        <v>75.40000000000003</v>
      </c>
      <c r="AI19" s="102">
        <v>60.10000000000005</v>
      </c>
      <c r="AJ19" s="102">
        <v>80.09999999999998</v>
      </c>
      <c r="AK19" s="102">
        <v>79.39999999999999</v>
      </c>
      <c r="AL19" s="102">
        <v>80.30000000000001</v>
      </c>
      <c r="AM19" s="102">
        <v>75.49999999999997</v>
      </c>
      <c r="AN19" s="102">
        <v>89.69999999999999</v>
      </c>
      <c r="AO19" s="102">
        <v>84.70000000000005</v>
      </c>
      <c r="AP19" s="102">
        <v>81.69999999999999</v>
      </c>
      <c r="AQ19" s="102">
        <v>80.29999999999984</v>
      </c>
      <c r="AR19" s="102">
        <v>88</v>
      </c>
      <c r="AS19" s="102">
        <v>79.19999999999999</v>
      </c>
      <c r="AT19" s="102">
        <v>80.69999999999993</v>
      </c>
      <c r="AU19" s="102">
        <v>48.69999999999993</v>
      </c>
      <c r="AV19" s="102">
        <v>71.89999999999996</v>
      </c>
      <c r="AW19" s="102">
        <v>65.70000000000003</v>
      </c>
      <c r="AX19" s="102">
        <f>+AX16+AX17+AX18</f>
        <v>78.1</v>
      </c>
      <c r="AY19" s="102"/>
    </row>
    <row r="20" spans="1:27" s="17" customFormat="1" ht="13.5">
      <c r="A20" s="11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AA20" s="111"/>
    </row>
    <row r="21" spans="1:27" s="17" customFormat="1" ht="13.5">
      <c r="A21" s="87" t="s">
        <v>175</v>
      </c>
      <c r="B21" s="117">
        <v>10457.462</v>
      </c>
      <c r="C21" s="117">
        <v>10617.8</v>
      </c>
      <c r="D21" s="117">
        <v>10779.206</v>
      </c>
      <c r="E21" s="117">
        <v>10995.218</v>
      </c>
      <c r="F21" s="117">
        <v>11068.8</v>
      </c>
      <c r="G21" s="117">
        <v>11244.9</v>
      </c>
      <c r="H21" s="117">
        <v>11464.5</v>
      </c>
      <c r="I21" s="117">
        <v>11750.3</v>
      </c>
      <c r="J21" s="117">
        <v>11892.9</v>
      </c>
      <c r="K21" s="117">
        <v>12097.5</v>
      </c>
      <c r="L21" s="117">
        <v>12307.2</v>
      </c>
      <c r="M21" s="117">
        <v>12517.8</v>
      </c>
      <c r="N21" s="117">
        <v>12571.2</v>
      </c>
      <c r="O21" s="117">
        <v>12766.2</v>
      </c>
      <c r="P21" s="117">
        <v>12974.4</v>
      </c>
      <c r="Q21" s="117">
        <v>13223</v>
      </c>
      <c r="R21" s="117">
        <v>13399.2</v>
      </c>
      <c r="S21" s="117">
        <v>13698.4</v>
      </c>
      <c r="T21" s="117">
        <v>13657.3</v>
      </c>
      <c r="U21" s="117">
        <v>13037.4</v>
      </c>
      <c r="V21" s="117">
        <v>12916.7</v>
      </c>
      <c r="W21" s="117">
        <v>12776.8</v>
      </c>
      <c r="X21" s="117">
        <v>12760.7</v>
      </c>
      <c r="Y21" s="188"/>
      <c r="AA21" s="111"/>
    </row>
    <row r="22" spans="1:26" ht="13.5">
      <c r="A22" s="104" t="s">
        <v>179</v>
      </c>
      <c r="B22" s="117">
        <v>1417.8</v>
      </c>
      <c r="C22" s="117">
        <v>2953.7</v>
      </c>
      <c r="D22" s="117">
        <v>4510.2</v>
      </c>
      <c r="E22" s="117">
        <v>6197.8</v>
      </c>
      <c r="F22" s="117">
        <v>1494</v>
      </c>
      <c r="G22" s="117">
        <v>3125.8</v>
      </c>
      <c r="H22" s="117">
        <v>4832.2</v>
      </c>
      <c r="I22" s="117">
        <v>6638.1</v>
      </c>
      <c r="J22" s="117">
        <v>1630</v>
      </c>
      <c r="K22" s="117">
        <v>3346.3</v>
      </c>
      <c r="L22" s="117">
        <v>5158.6</v>
      </c>
      <c r="M22" s="117">
        <v>7025.1</v>
      </c>
      <c r="N22" s="117">
        <v>1672</v>
      </c>
      <c r="O22" s="117">
        <v>3492.8</v>
      </c>
      <c r="P22" s="117">
        <v>5396</v>
      </c>
      <c r="Q22" s="117">
        <v>7350</v>
      </c>
      <c r="R22" s="117">
        <v>1857.4</v>
      </c>
      <c r="S22" s="117">
        <v>3885.2514883798467</v>
      </c>
      <c r="T22" s="117">
        <v>5557.5</v>
      </c>
      <c r="U22" s="117">
        <v>6380.8</v>
      </c>
      <c r="V22" s="117">
        <v>1478.9</v>
      </c>
      <c r="W22" s="117">
        <v>2952.6</v>
      </c>
      <c r="X22" s="117">
        <v>4593</v>
      </c>
      <c r="Y22" s="117"/>
      <c r="Z22" s="129"/>
    </row>
    <row r="23" spans="1:25" ht="13.5">
      <c r="A23" s="106" t="s">
        <v>178</v>
      </c>
      <c r="B23" s="268">
        <v>164</v>
      </c>
      <c r="C23" s="268">
        <v>164</v>
      </c>
      <c r="D23" s="268">
        <v>164</v>
      </c>
      <c r="E23" s="268">
        <v>164</v>
      </c>
      <c r="F23" s="195">
        <v>164</v>
      </c>
      <c r="G23" s="195">
        <v>164</v>
      </c>
      <c r="H23" s="195">
        <v>164</v>
      </c>
      <c r="I23" s="195">
        <v>166</v>
      </c>
      <c r="J23" s="195">
        <v>169</v>
      </c>
      <c r="K23" s="195">
        <v>170</v>
      </c>
      <c r="L23" s="195">
        <v>174</v>
      </c>
      <c r="M23" s="195">
        <v>181</v>
      </c>
      <c r="N23" s="195">
        <v>172</v>
      </c>
      <c r="O23" s="195">
        <v>172</v>
      </c>
      <c r="P23" s="195">
        <v>172</v>
      </c>
      <c r="Q23" s="195">
        <v>172</v>
      </c>
      <c r="R23" s="195">
        <v>172</v>
      </c>
      <c r="S23" s="195">
        <v>172</v>
      </c>
      <c r="T23" s="195">
        <v>172</v>
      </c>
      <c r="U23" s="195">
        <v>172</v>
      </c>
      <c r="V23" s="195">
        <v>177</v>
      </c>
      <c r="W23" s="195">
        <v>178</v>
      </c>
      <c r="X23" s="195">
        <v>179</v>
      </c>
      <c r="Y23" s="195"/>
    </row>
    <row r="24" spans="1:40" ht="13.5">
      <c r="A24" s="106" t="s">
        <v>285</v>
      </c>
      <c r="B24" s="268"/>
      <c r="C24" s="268"/>
      <c r="D24" s="268"/>
      <c r="E24" s="268"/>
      <c r="F24" s="195"/>
      <c r="G24" s="195"/>
      <c r="H24" s="195"/>
      <c r="I24" s="195"/>
      <c r="J24" s="195"/>
      <c r="K24" s="195"/>
      <c r="L24" s="195"/>
      <c r="M24" s="195"/>
      <c r="N24" s="195">
        <v>12</v>
      </c>
      <c r="O24" s="195">
        <v>20</v>
      </c>
      <c r="P24" s="195">
        <v>24</v>
      </c>
      <c r="Q24" s="195">
        <v>27</v>
      </c>
      <c r="R24" s="195">
        <v>32</v>
      </c>
      <c r="S24" s="195">
        <v>34</v>
      </c>
      <c r="T24" s="195">
        <v>40</v>
      </c>
      <c r="U24" s="195">
        <v>41</v>
      </c>
      <c r="V24" s="195">
        <v>44</v>
      </c>
      <c r="W24" s="195">
        <v>47</v>
      </c>
      <c r="X24" s="195">
        <v>50</v>
      </c>
      <c r="Y24" s="195"/>
      <c r="AN24" s="41"/>
    </row>
    <row r="25" spans="1:40" ht="13.5">
      <c r="A25" s="104" t="s">
        <v>172</v>
      </c>
      <c r="B25" s="195">
        <v>1369</v>
      </c>
      <c r="C25" s="195">
        <v>1374</v>
      </c>
      <c r="D25" s="195">
        <v>1392</v>
      </c>
      <c r="E25" s="195">
        <v>1401</v>
      </c>
      <c r="F25" s="195">
        <v>1403</v>
      </c>
      <c r="G25" s="195">
        <v>1402</v>
      </c>
      <c r="H25" s="195">
        <v>1398</v>
      </c>
      <c r="I25" s="195">
        <v>1405</v>
      </c>
      <c r="J25" s="195">
        <v>1408</v>
      </c>
      <c r="K25" s="195">
        <v>1417</v>
      </c>
      <c r="L25" s="195">
        <v>1422</v>
      </c>
      <c r="M25" s="195">
        <v>1429</v>
      </c>
      <c r="N25" s="195">
        <v>1438</v>
      </c>
      <c r="O25" s="195">
        <v>1432</v>
      </c>
      <c r="P25" s="195">
        <v>1422</v>
      </c>
      <c r="Q25" s="195">
        <v>1427</v>
      </c>
      <c r="R25" s="195">
        <v>1430</v>
      </c>
      <c r="S25" s="195">
        <v>1432</v>
      </c>
      <c r="T25" s="195">
        <v>1440</v>
      </c>
      <c r="U25" s="195">
        <v>1441</v>
      </c>
      <c r="V25" s="195">
        <v>1445</v>
      </c>
      <c r="W25" s="195">
        <v>1454</v>
      </c>
      <c r="X25" s="195">
        <v>1443</v>
      </c>
      <c r="Y25" s="195"/>
      <c r="AN25" s="41"/>
    </row>
    <row r="26" spans="1:40" s="17" customFormat="1" ht="13.5">
      <c r="A26" s="87" t="s">
        <v>174</v>
      </c>
      <c r="B26" s="117">
        <v>10132.9</v>
      </c>
      <c r="C26" s="117">
        <v>10273.3</v>
      </c>
      <c r="D26" s="117">
        <v>10360</v>
      </c>
      <c r="E26" s="117">
        <v>11248.4</v>
      </c>
      <c r="F26" s="117">
        <v>11283.3</v>
      </c>
      <c r="G26" s="117">
        <v>11387</v>
      </c>
      <c r="H26" s="117">
        <v>11411.1</v>
      </c>
      <c r="I26" s="117">
        <v>11782.7</v>
      </c>
      <c r="J26" s="117">
        <v>11786.7</v>
      </c>
      <c r="K26" s="117">
        <v>11668.5</v>
      </c>
      <c r="L26" s="117">
        <v>11769.4</v>
      </c>
      <c r="M26" s="117">
        <v>11822</v>
      </c>
      <c r="N26" s="117">
        <v>11812.9</v>
      </c>
      <c r="O26" s="117">
        <v>12041.1</v>
      </c>
      <c r="P26" s="117">
        <v>12247.6</v>
      </c>
      <c r="Q26" s="117">
        <v>12564.129304137501</v>
      </c>
      <c r="R26" s="117">
        <v>12716.9</v>
      </c>
      <c r="S26" s="117">
        <v>12936.894972137501</v>
      </c>
      <c r="T26" s="117">
        <v>12880.633937137502</v>
      </c>
      <c r="U26" s="117">
        <v>11800.798162</v>
      </c>
      <c r="V26" s="117">
        <v>11649.8</v>
      </c>
      <c r="W26" s="117">
        <v>11541.472021</v>
      </c>
      <c r="X26" s="117">
        <v>11542.443709</v>
      </c>
      <c r="Y26" s="117"/>
      <c r="AA26" s="111"/>
      <c r="AI26" s="314"/>
      <c r="AJ26" s="315"/>
      <c r="AK26" s="315"/>
      <c r="AL26" s="315"/>
      <c r="AM26" s="315"/>
      <c r="AN26" s="41"/>
    </row>
    <row r="27" spans="1:40" s="17" customFormat="1" ht="13.5">
      <c r="A27" s="106" t="s">
        <v>173</v>
      </c>
      <c r="B27" s="97">
        <v>28.31412103746398</v>
      </c>
      <c r="C27" s="97">
        <v>30.88665404637955</v>
      </c>
      <c r="D27" s="97">
        <v>30.54100674298259</v>
      </c>
      <c r="E27" s="97">
        <v>31.381099656357385</v>
      </c>
      <c r="F27" s="189">
        <v>0.26867572156196945</v>
      </c>
      <c r="G27" s="189">
        <v>0.28763666947014305</v>
      </c>
      <c r="H27" s="189">
        <v>0.2892932120363891</v>
      </c>
      <c r="I27" s="189">
        <v>0.29897457808160643</v>
      </c>
      <c r="J27" s="189">
        <v>0.2619821283509342</v>
      </c>
      <c r="K27" s="189">
        <v>0.278</v>
      </c>
      <c r="L27" s="189">
        <v>0.2813928475396612</v>
      </c>
      <c r="M27" s="189">
        <v>0.2855852238506324</v>
      </c>
      <c r="N27" s="189">
        <v>0.26438569206842927</v>
      </c>
      <c r="O27" s="189">
        <v>0.2763926762758084</v>
      </c>
      <c r="P27" s="189">
        <v>0.281075464346019</v>
      </c>
      <c r="Q27" s="189">
        <v>0.2858116661797644</v>
      </c>
      <c r="R27" s="189">
        <v>0.26337448559670784</v>
      </c>
      <c r="S27" s="189">
        <v>0.2813616701147263</v>
      </c>
      <c r="T27" s="189">
        <v>0.2813664596273292</v>
      </c>
      <c r="U27" s="189">
        <v>0.2832056790584719</v>
      </c>
      <c r="V27" s="189">
        <v>0.28081664098613257</v>
      </c>
      <c r="W27" s="189">
        <v>0.29237041351193943</v>
      </c>
      <c r="X27" s="189">
        <f>-X11/X8</f>
        <v>0.3020028799581097</v>
      </c>
      <c r="Y27" s="189"/>
      <c r="AA27" s="114"/>
      <c r="AN27" s="41"/>
    </row>
    <row r="28" spans="1:27" s="41" customFormat="1" ht="13.5">
      <c r="A28" s="126" t="s">
        <v>326</v>
      </c>
      <c r="B28" s="117">
        <v>0.22</v>
      </c>
      <c r="C28" s="117">
        <v>0.17</v>
      </c>
      <c r="D28" s="117">
        <v>0.16</v>
      </c>
      <c r="E28" s="117">
        <v>0.14</v>
      </c>
      <c r="F28" s="117">
        <v>0.1</v>
      </c>
      <c r="G28" s="183">
        <v>0.1</v>
      </c>
      <c r="H28" s="183">
        <v>0.1</v>
      </c>
      <c r="I28" s="183">
        <v>0.1</v>
      </c>
      <c r="J28" s="183">
        <v>0.13170024912309142</v>
      </c>
      <c r="K28" s="183">
        <v>0.1</v>
      </c>
      <c r="L28" s="183">
        <v>0.11583450161831914</v>
      </c>
      <c r="M28" s="183">
        <v>0.1</v>
      </c>
      <c r="N28" s="183">
        <v>0.1</v>
      </c>
      <c r="O28" s="183">
        <v>0.1</v>
      </c>
      <c r="P28" s="183">
        <v>0.1</v>
      </c>
      <c r="Q28" s="183">
        <v>0.1</v>
      </c>
      <c r="R28" s="183">
        <v>0.1</v>
      </c>
      <c r="S28" s="183">
        <v>0.1</v>
      </c>
      <c r="T28" s="183">
        <v>0.1</v>
      </c>
      <c r="U28" s="183">
        <v>0.1</v>
      </c>
      <c r="V28" s="183">
        <v>0.1</v>
      </c>
      <c r="W28" s="183">
        <v>0.1</v>
      </c>
      <c r="X28" s="183">
        <v>0.1</v>
      </c>
      <c r="Y28" s="183"/>
      <c r="AA28" s="108"/>
    </row>
    <row r="29" spans="1:251" ht="13.5">
      <c r="A29" s="8" t="s">
        <v>295</v>
      </c>
      <c r="B29" s="21"/>
      <c r="C29" s="21"/>
      <c r="D29" s="21"/>
      <c r="E29" s="21"/>
      <c r="F29" s="98"/>
      <c r="G29" s="98"/>
      <c r="H29" s="98"/>
      <c r="I29" s="98"/>
      <c r="J29" s="98"/>
      <c r="K29" s="98"/>
      <c r="L29" s="98"/>
      <c r="M29" s="98"/>
      <c r="N29" s="98"/>
      <c r="O29" s="295">
        <v>0.32</v>
      </c>
      <c r="P29" s="295">
        <v>0.31</v>
      </c>
      <c r="Q29" s="295">
        <v>0.3</v>
      </c>
      <c r="R29" s="295">
        <v>0.309</v>
      </c>
      <c r="S29" s="296">
        <v>0.3</v>
      </c>
      <c r="T29" s="296">
        <v>0.29</v>
      </c>
      <c r="U29" s="296">
        <v>0.31</v>
      </c>
      <c r="V29" s="295">
        <v>0.272</v>
      </c>
      <c r="W29" s="296">
        <v>0.28</v>
      </c>
      <c r="X29" s="296">
        <v>0.28</v>
      </c>
      <c r="Y29" s="296"/>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row>
    <row r="30" ht="13.5">
      <c r="A30" s="25"/>
    </row>
    <row r="31" spans="1:251" s="93" customFormat="1" ht="13.5">
      <c r="A31" s="94"/>
      <c r="F31" s="94"/>
      <c r="G31" s="94"/>
      <c r="H31" s="94"/>
      <c r="I31" s="94"/>
      <c r="J31" s="94"/>
      <c r="K31" s="94"/>
      <c r="L31" s="94"/>
      <c r="M31" s="94"/>
      <c r="N31" s="94"/>
      <c r="O31" s="299"/>
      <c r="P31" s="94"/>
      <c r="Q31" s="94"/>
      <c r="R31" s="94"/>
      <c r="S31" s="299"/>
      <c r="T31" s="300"/>
      <c r="U31" s="94"/>
      <c r="V31" s="94"/>
      <c r="W31" s="299"/>
      <c r="X31" s="300"/>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row>
    <row r="32" spans="6:7" ht="13.5">
      <c r="F32" s="93"/>
      <c r="G32" s="93"/>
    </row>
    <row r="33" ht="13.5">
      <c r="K33" s="213"/>
    </row>
    <row r="35" ht="13.5">
      <c r="A35" s="47" t="s">
        <v>264</v>
      </c>
    </row>
    <row r="56" spans="2:5" ht="13.5">
      <c r="B56" s="94"/>
      <c r="C56" s="94"/>
      <c r="D56" s="94"/>
      <c r="E56" s="94"/>
    </row>
    <row r="59" spans="2:5" ht="13.5">
      <c r="B59" s="94"/>
      <c r="C59" s="94"/>
      <c r="D59" s="94"/>
      <c r="E59" s="94"/>
    </row>
  </sheetData>
  <sheetProtection/>
  <mergeCells count="14">
    <mergeCell ref="AV2:AY2"/>
    <mergeCell ref="AR2:AU2"/>
    <mergeCell ref="AN2:AQ2"/>
    <mergeCell ref="AJ2:AM2"/>
    <mergeCell ref="AB2:AE2"/>
    <mergeCell ref="AF2:AI2"/>
    <mergeCell ref="V2:Y2"/>
    <mergeCell ref="A2:A3"/>
    <mergeCell ref="B2:E2"/>
    <mergeCell ref="F2:I2"/>
    <mergeCell ref="AA2:AA3"/>
    <mergeCell ref="J2:M2"/>
    <mergeCell ref="N2:Q2"/>
    <mergeCell ref="R2:U2"/>
  </mergeCells>
  <printOptions horizontalCentered="1"/>
  <pageMargins left="0.25" right="0.25"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Bovi Edoardo</dc:creator>
  <cp:keywords/>
  <dc:description/>
  <cp:lastModifiedBy>bu1425</cp:lastModifiedBy>
  <cp:lastPrinted>2021-02-04T10:40:13Z</cp:lastPrinted>
  <dcterms:created xsi:type="dcterms:W3CDTF">2016-11-03T17:52:25Z</dcterms:created>
  <dcterms:modified xsi:type="dcterms:W3CDTF">2021-05-10T07:58:59Z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